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2B3710CF-46A2-CB46-AEEB-6EDD86991AD4}" xr6:coauthVersionLast="47" xr6:coauthVersionMax="47" xr10:uidLastSave="{00000000-0000-0000-0000-000000000000}"/>
  <bookViews>
    <workbookView xWindow="2460" yWindow="1040" windowWidth="33600" windowHeight="17900" xr2:uid="{00000000-000D-0000-FFFF-FFFF00000000}"/>
  </bookViews>
  <sheets>
    <sheet name="Sheet1" sheetId="1" r:id="rId1"/>
  </sheets>
  <definedNames>
    <definedName name="_xlnm.Print_Area" localSheetId="0">Sheet1!$A$1:$AF$61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2" i="1" l="1"/>
  <c r="K39" i="1" l="1"/>
  <c r="V39" i="1" s="1"/>
  <c r="K38" i="1"/>
  <c r="V38" i="1" s="1"/>
  <c r="K37" i="1"/>
  <c r="V37" i="1" s="1"/>
  <c r="K36" i="1"/>
  <c r="V36" i="1" s="1"/>
  <c r="K35" i="1"/>
  <c r="V35" i="1" s="1"/>
  <c r="K34" i="1"/>
  <c r="E39" i="1"/>
  <c r="E38" i="1"/>
  <c r="E37" i="1"/>
  <c r="E36" i="1"/>
  <c r="E35" i="1"/>
  <c r="E34" i="1"/>
  <c r="V40" i="1" l="1"/>
  <c r="V41" i="1" s="1"/>
  <c r="V34" i="1"/>
  <c r="V43" i="1" l="1"/>
  <c r="V44" i="1" s="1"/>
  <c r="V46" i="1" s="1"/>
  <c r="V45" i="1" s="1"/>
</calcChain>
</file>

<file path=xl/sharedStrings.xml><?xml version="1.0" encoding="utf-8"?>
<sst xmlns="http://schemas.openxmlformats.org/spreadsheetml/2006/main" count="149" uniqueCount="121">
  <si>
    <t>交換用空気清浄フィルターお申込み書</t>
    <rPh sb="0" eb="3">
      <t>コウカンヨウ</t>
    </rPh>
    <rPh sb="3" eb="5">
      <t>クウキ</t>
    </rPh>
    <rPh sb="5" eb="7">
      <t>セイジョウ</t>
    </rPh>
    <rPh sb="13" eb="15">
      <t>モウシコ</t>
    </rPh>
    <rPh sb="16" eb="17">
      <t>ショ</t>
    </rPh>
    <phoneticPr fontId="1"/>
  </si>
  <si>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</si>
  <si>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</si>
  <si>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</si>
  <si>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</si>
  <si>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×</t>
    <phoneticPr fontId="1"/>
  </si>
  <si>
    <t>セット</t>
    <phoneticPr fontId="1"/>
  </si>
  <si>
    <t>＝</t>
    <phoneticPr fontId="1"/>
  </si>
  <si>
    <t>お支払い合計</t>
    <rPh sb="1" eb="3">
      <t>シハラ</t>
    </rPh>
    <rPh sb="4" eb="6">
      <t>ゴウケイ</t>
    </rPh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</si>
  <si>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</si>
  <si>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</si>
  <si>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</si>
  <si>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</si>
  <si>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</si>
  <si>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</si>
  <si>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</si>
  <si>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</si>
  <si>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</si>
  <si>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</si>
  <si>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</si>
  <si>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</si>
  <si>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</si>
  <si>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</si>
  <si>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</si>
  <si>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</si>
  <si>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</si>
  <si>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</si>
  <si>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青森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</si>
  <si>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</si>
  <si>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</si>
  <si>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</si>
  <si>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</si>
  <si>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</si>
  <si>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</si>
  <si>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</si>
  <si>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</si>
  <si>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</si>
  <si>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</si>
  <si>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</si>
  <si>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</si>
  <si>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</si>
  <si>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</si>
  <si>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</si>
  <si>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</si>
  <si>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</si>
  <si>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</si>
  <si>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</si>
  <si>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</si>
  <si>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</si>
  <si>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</si>
  <si>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</si>
  <si>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</si>
  <si>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奈良</t>
    <phoneticPr fontId="1"/>
  </si>
  <si>
    <t>京都</t>
    <phoneticPr fontId="1"/>
  </si>
  <si>
    <t>大阪</t>
    <phoneticPr fontId="1"/>
  </si>
  <si>
    <t>兵庫</t>
    <phoneticPr fontId="1"/>
  </si>
  <si>
    <t>岡山</t>
    <phoneticPr fontId="1"/>
  </si>
  <si>
    <t>広島</t>
    <phoneticPr fontId="1"/>
  </si>
  <si>
    <t>鳥取</t>
    <phoneticPr fontId="1"/>
  </si>
  <si>
    <t>島根</t>
    <phoneticPr fontId="1"/>
  </si>
  <si>
    <t>山口</t>
    <phoneticPr fontId="1"/>
  </si>
  <si>
    <t>香川</t>
    <phoneticPr fontId="1"/>
  </si>
  <si>
    <t>徳島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</si>
  <si>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</si>
  <si>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</si>
  <si>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</si>
  <si>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</si>
  <si>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</si>
  <si>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</si>
  <si>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</si>
  <si>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</si>
  <si>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</si>
  <si>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F-150</t>
    <phoneticPr fontId="1"/>
  </si>
  <si>
    <t>F-200</t>
    <phoneticPr fontId="1"/>
  </si>
  <si>
    <t>F-250</t>
    <phoneticPr fontId="1"/>
  </si>
  <si>
    <t>FB-150</t>
    <phoneticPr fontId="1"/>
  </si>
  <si>
    <t>FB-200</t>
    <phoneticPr fontId="1"/>
  </si>
  <si>
    <t>FB-250</t>
    <phoneticPr fontId="1"/>
  </si>
  <si>
    <t>3枚</t>
    <rPh sb="1" eb="2">
      <t>マイ</t>
    </rPh>
    <phoneticPr fontId="1"/>
  </si>
  <si>
    <r>
      <t xml:space="preserve">FF-200   </t>
    </r>
    <r>
      <rPr>
        <sz val="10"/>
        <color indexed="8"/>
        <rFont val="ＭＳ Ｐゴシック"/>
        <family val="3"/>
        <charset val="128"/>
      </rPr>
      <t>羽根直径20cm</t>
    </r>
    <phoneticPr fontId="1"/>
  </si>
  <si>
    <r>
      <t xml:space="preserve">FF-250   </t>
    </r>
    <r>
      <rPr>
        <sz val="10"/>
        <color indexed="8"/>
        <rFont val="ＭＳ Ｐゴシック"/>
        <family val="3"/>
        <charset val="128"/>
      </rPr>
      <t>羽根直径25cm</t>
    </r>
    <phoneticPr fontId="1"/>
  </si>
  <si>
    <r>
      <t xml:space="preserve">FFB-150 </t>
    </r>
    <r>
      <rPr>
        <sz val="10"/>
        <color indexed="8"/>
        <rFont val="ＭＳ Ｐゴシック"/>
        <family val="3"/>
        <charset val="128"/>
      </rPr>
      <t>羽根直径15cm</t>
    </r>
    <phoneticPr fontId="1"/>
  </si>
  <si>
    <r>
      <t xml:space="preserve">FFB-200 </t>
    </r>
    <r>
      <rPr>
        <sz val="10"/>
        <color indexed="8"/>
        <rFont val="ＭＳ Ｐゴシック"/>
        <family val="3"/>
        <charset val="128"/>
      </rPr>
      <t>羽根直径20cm</t>
    </r>
    <phoneticPr fontId="1"/>
  </si>
  <si>
    <r>
      <t xml:space="preserve">FFB-250 </t>
    </r>
    <r>
      <rPr>
        <sz val="10"/>
        <color indexed="8"/>
        <rFont val="ＭＳ Ｐゴシック"/>
        <family val="3"/>
        <charset val="128"/>
      </rPr>
      <t>羽根直径25cm</t>
    </r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</si>
  <si>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</si>
  <si>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</si>
  <si>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r>
      <t xml:space="preserve">FF-150   </t>
    </r>
    <r>
      <rPr>
        <sz val="10"/>
        <color indexed="8"/>
        <rFont val="ＭＳ Ｐゴシック"/>
        <family val="3"/>
        <charset val="128"/>
      </rPr>
      <t>羽根直径15cm</t>
    </r>
    <phoneticPr fontId="1"/>
  </si>
  <si>
    <t>消費税額</t>
    <rPh sb="0" eb="3">
      <t>ショウヒゼイ</t>
    </rPh>
    <rPh sb="3" eb="4">
      <t>ガク</t>
    </rPh>
    <phoneticPr fontId="1"/>
  </si>
  <si>
    <t>商品合計</t>
    <rPh sb="0" eb="2">
      <t>ショウヒン</t>
    </rPh>
    <rPh sb="2" eb="4">
      <t>ゴウケイ</t>
    </rPh>
    <phoneticPr fontId="1"/>
  </si>
  <si>
    <t>小計</t>
    <rPh sb="0" eb="2">
      <t>コバカリ</t>
    </rPh>
    <phoneticPr fontId="1"/>
  </si>
  <si>
    <t>代金引換手数料</t>
    <phoneticPr fontId="1"/>
  </si>
  <si>
    <t>配送料</t>
    <rPh sb="0" eb="1">
      <t>クバ</t>
    </rPh>
    <rPh sb="1" eb="3">
      <t>ソウリョウ</t>
    </rPh>
    <phoneticPr fontId="1"/>
  </si>
  <si>
    <t>■お問い合わせ</t>
    <rPh sb="2" eb="3">
      <t>ト</t>
    </rPh>
    <rPh sb="4" eb="5">
      <t>ア</t>
    </rPh>
    <phoneticPr fontId="29"/>
  </si>
  <si>
    <t>〒311-2404</t>
    <phoneticPr fontId="29"/>
  </si>
  <si>
    <t>茨城県潮来市水原3080</t>
    <rPh sb="0" eb="3">
      <t>イバラキケン</t>
    </rPh>
    <rPh sb="3" eb="6">
      <t>イタコシ</t>
    </rPh>
    <rPh sb="6" eb="8">
      <t>ミズハラ</t>
    </rPh>
    <phoneticPr fontId="29"/>
  </si>
  <si>
    <t>TEL：0299-67-5151</t>
    <phoneticPr fontId="29"/>
  </si>
  <si>
    <t>FAX：0299-67-5120</t>
    <phoneticPr fontId="29"/>
  </si>
  <si>
    <t>E-mail：info@takasu-tsk.com</t>
    <phoneticPr fontId="29"/>
  </si>
  <si>
    <t>追加配送料</t>
    <rPh sb="0" eb="2">
      <t>ツイカ</t>
    </rPh>
    <rPh sb="2" eb="3">
      <t>クバ</t>
    </rPh>
    <rPh sb="3" eb="5">
      <t>ソウリョウ</t>
    </rPh>
    <phoneticPr fontId="1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</si>
  <si>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9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</si>
  <si>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</si>
  <si>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</si>
  <si>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</si>
  <si>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</si>
  <si>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</si>
  <si>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</si>
  <si>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</si>
  <si>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</si>
  <si>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</si>
  <si>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URL：https://www.takasu-tsk.com</t>
    <phoneticPr fontId="29"/>
  </si>
  <si>
    <t>■配送料</t>
    <rPh sb="1" eb="4">
      <t>ハイソウリョウ</t>
    </rPh>
    <phoneticPr fontId="29"/>
  </si>
  <si>
    <t>ご注文金額
【税別】</t>
    <rPh sb="7" eb="9">
      <t>ゼイベテゥ</t>
    </rPh>
    <phoneticPr fontId="1"/>
  </si>
  <si>
    <t>配送料
税別価格（税込価格）</t>
    <rPh sb="0" eb="2">
      <t xml:space="preserve"> </t>
    </rPh>
    <rPh sb="4" eb="8">
      <t>ゼイコミ</t>
    </rPh>
    <rPh sb="9" eb="13">
      <t>ゼイコミカカク</t>
    </rPh>
    <phoneticPr fontId="1"/>
  </si>
  <si>
    <t>10,000円未満</t>
    <rPh sb="6" eb="9">
      <t>エンミマン</t>
    </rPh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</si>
  <si>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</si>
  <si>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</si>
  <si>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</si>
  <si>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2,000円（2,200円）</t>
    <phoneticPr fontId="1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</si>
  <si>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1"/>
  </si>
  <si>
    <t>10,000円以上</t>
    <rPh sb="6" eb="7">
      <t>エn</t>
    </rPh>
    <rPh sb="7" eb="9">
      <t>エn</t>
    </rPh>
    <phoneticPr fontId="1"/>
  </si>
  <si>
    <t>2310F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</si>
</sst>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消費税&quot;0&quot;%&quot;"/>
    <numFmt numFmtId="177" formatCode="&quot;（&quot;0&quot;%）&quot;"/>
  </numFmts>
  <fonts count="3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3"/>
      <color theme="1"/>
      <name val="HGPｺﾞｼｯｸE"/>
      <family val="3"/>
      <charset val="128"/>
    </font>
    <font>
      <b/>
      <sz val="23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5" fontId="7" fillId="0" borderId="0" xfId="0" applyNumberFormat="1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distributed" vertical="center"/>
    </xf>
    <xf numFmtId="5" fontId="10" fillId="0" borderId="0" xfId="0" applyNumberFormat="1" applyFont="1" applyAlignment="1">
      <alignment horizontal="right" vertical="center" indent="1" shrinkToFit="1"/>
    </xf>
    <xf numFmtId="176" fontId="11" fillId="0" borderId="0" xfId="0" applyNumberFormat="1" applyFont="1" applyAlignment="1">
      <alignment horizontal="center" vertical="center" shrinkToFit="1"/>
    </xf>
    <xf numFmtId="0" fontId="12" fillId="0" borderId="4" xfId="0" applyFont="1" applyBorder="1">
      <alignment vertical="center"/>
    </xf>
    <xf numFmtId="0" fontId="13" fillId="0" borderId="4" xfId="0" applyFont="1" applyBorder="1">
      <alignment vertical="center"/>
    </xf>
    <xf numFmtId="0" fontId="0" fillId="0" borderId="4" xfId="0" applyBorder="1" applyAlignment="1"/>
    <xf numFmtId="0" fontId="13" fillId="0" borderId="0" xfId="0" applyFont="1">
      <alignment vertical="center"/>
    </xf>
    <xf numFmtId="49" fontId="12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5" fontId="14" fillId="0" borderId="0" xfId="0" applyNumberFormat="1" applyFont="1" applyAlignment="1">
      <alignment horizontal="right" vertical="center" indent="1" shrinkToFit="1"/>
    </xf>
    <xf numFmtId="0" fontId="7" fillId="0" borderId="4" xfId="0" applyFont="1" applyBorder="1">
      <alignment vertical="center"/>
    </xf>
    <xf numFmtId="0" fontId="15" fillId="0" borderId="4" xfId="0" applyFont="1" applyBorder="1">
      <alignment vertical="center"/>
    </xf>
    <xf numFmtId="0" fontId="7" fillId="0" borderId="11" xfId="0" applyFont="1" applyBorder="1">
      <alignment vertical="center"/>
    </xf>
    <xf numFmtId="176" fontId="16" fillId="0" borderId="0" xfId="0" applyNumberFormat="1" applyFont="1" applyAlignment="1">
      <alignment vertical="center" shrinkToFit="1"/>
    </xf>
    <xf numFmtId="49" fontId="14" fillId="2" borderId="4" xfId="0" applyNumberFormat="1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19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49" fontId="3" fillId="0" borderId="0" xfId="0" applyNumberFormat="1" applyFont="1" applyAlignment="1">
      <alignment horizontal="center" vertical="center" shrinkToFit="1"/>
    </xf>
    <xf numFmtId="0" fontId="33" fillId="0" borderId="0" xfId="0" applyFont="1" applyAlignment="1">
      <alignment vertical="top" wrapText="1"/>
    </xf>
    <xf numFmtId="0" fontId="32" fillId="0" borderId="0" xfId="0" applyFont="1" applyAlignment="1">
      <alignment vertical="top" wrapText="1" shrinkToFit="1"/>
    </xf>
    <xf numFmtId="5" fontId="30" fillId="0" borderId="0" xfId="0" applyNumberFormat="1" applyFont="1">
      <alignment vertical="center"/>
    </xf>
    <xf numFmtId="49" fontId="30" fillId="0" borderId="0" xfId="0" applyNumberFormat="1" applyFont="1">
      <alignment vertical="center"/>
    </xf>
    <xf numFmtId="0" fontId="31" fillId="0" borderId="0" xfId="0" applyFont="1" applyAlignment="1">
      <alignment vertical="top" wrapText="1" shrinkToFi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 shrinkToFit="1"/>
      <protection locked="0"/>
    </xf>
    <xf numFmtId="0" fontId="27" fillId="0" borderId="22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indent="2"/>
    </xf>
    <xf numFmtId="0" fontId="12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5" fontId="7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indent="5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5" fontId="12" fillId="0" borderId="19" xfId="0" applyNumberFormat="1" applyFont="1" applyBorder="1" applyAlignment="1">
      <alignment horizontal="center" vertical="center"/>
    </xf>
    <xf numFmtId="5" fontId="12" fillId="0" borderId="6" xfId="0" applyNumberFormat="1" applyFont="1" applyBorder="1" applyAlignment="1">
      <alignment horizontal="center" vertical="center"/>
    </xf>
    <xf numFmtId="5" fontId="12" fillId="0" borderId="7" xfId="0" applyNumberFormat="1" applyFont="1" applyBorder="1" applyAlignment="1">
      <alignment horizontal="center" vertical="center"/>
    </xf>
    <xf numFmtId="5" fontId="12" fillId="0" borderId="1" xfId="0" applyNumberFormat="1" applyFont="1" applyBorder="1" applyAlignment="1">
      <alignment horizontal="center" vertical="center"/>
    </xf>
    <xf numFmtId="5" fontId="12" fillId="0" borderId="11" xfId="0" applyNumberFormat="1" applyFont="1" applyBorder="1" applyAlignment="1">
      <alignment horizontal="center" vertical="center"/>
    </xf>
    <xf numFmtId="5" fontId="12" fillId="0" borderId="23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shrinkToFit="1"/>
    </xf>
    <xf numFmtId="5" fontId="12" fillId="0" borderId="4" xfId="0" applyNumberFormat="1" applyFont="1" applyBorder="1" applyAlignment="1">
      <alignment horizontal="right" vertical="center" indent="1"/>
    </xf>
    <xf numFmtId="5" fontId="7" fillId="0" borderId="11" xfId="0" applyNumberFormat="1" applyFont="1" applyBorder="1" applyAlignment="1">
      <alignment horizontal="right" vertical="center" indent="1"/>
    </xf>
    <xf numFmtId="5" fontId="12" fillId="0" borderId="11" xfId="0" applyNumberFormat="1" applyFont="1" applyBorder="1" applyAlignment="1">
      <alignment horizontal="right" vertical="center" indent="1"/>
    </xf>
    <xf numFmtId="177" fontId="8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center" vertical="center" shrinkToFit="1"/>
    </xf>
    <xf numFmtId="5" fontId="10" fillId="2" borderId="6" xfId="0" applyNumberFormat="1" applyFont="1" applyFill="1" applyBorder="1" applyAlignment="1">
      <alignment horizontal="right" vertical="center" indent="1" shrinkToFit="1"/>
    </xf>
    <xf numFmtId="0" fontId="19" fillId="0" borderId="11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distributed" vertical="center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5" fontId="7" fillId="0" borderId="11" xfId="0" applyNumberFormat="1" applyFont="1" applyBorder="1" applyAlignment="1">
      <alignment horizontal="center" vertical="center"/>
    </xf>
    <xf numFmtId="5" fontId="7" fillId="0" borderId="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6" fillId="0" borderId="19" xfId="0" applyFont="1" applyBorder="1" applyAlignment="1">
      <alignment horizontal="center" vertical="top" wrapText="1" shrinkToFit="1"/>
    </xf>
    <xf numFmtId="0" fontId="36" fillId="0" borderId="6" xfId="0" applyFont="1" applyBorder="1" applyAlignment="1">
      <alignment horizontal="center" vertical="top" wrapText="1" shrinkToFit="1"/>
    </xf>
    <xf numFmtId="0" fontId="36" fillId="0" borderId="7" xfId="0" applyFont="1" applyBorder="1" applyAlignment="1">
      <alignment horizontal="center" vertical="top" wrapText="1" shrinkToFit="1"/>
    </xf>
    <xf numFmtId="0" fontId="36" fillId="0" borderId="20" xfId="0" applyFont="1" applyBorder="1" applyAlignment="1">
      <alignment horizontal="center" vertical="top" wrapText="1" shrinkToFit="1"/>
    </xf>
    <xf numFmtId="0" fontId="36" fillId="0" borderId="4" xfId="0" applyFont="1" applyBorder="1" applyAlignment="1">
      <alignment horizontal="center" vertical="top" wrapText="1" shrinkToFit="1"/>
    </xf>
    <xf numFmtId="0" fontId="36" fillId="0" borderId="5" xfId="0" applyFont="1" applyBorder="1" applyAlignment="1">
      <alignment horizontal="center" vertical="top" wrapText="1" shrinkToFit="1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263" name="AutoShape 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457200"/>
        </a:xfrm>
        <a:prstGeom prst="upArrow">
          <a:avLst>
            <a:gd name="adj1" fmla="val 37259"/>
            <a:gd name="adj2" fmla="val 66667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29</xdr:row>
          <xdr:rowOff>0</xdr:rowOff>
        </xdr:from>
        <xdr:to>
          <xdr:col>18</xdr:col>
          <xdr:colOff>0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29</xdr:row>
          <xdr:rowOff>0</xdr:rowOff>
        </xdr:from>
        <xdr:to>
          <xdr:col>22</xdr:col>
          <xdr:colOff>0</xdr:colOff>
          <xdr:row>30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30</xdr:row>
          <xdr:rowOff>0</xdr:rowOff>
        </xdr:from>
        <xdr:to>
          <xdr:col>18</xdr:col>
          <xdr:colOff>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30</xdr:row>
          <xdr:rowOff>0</xdr:rowOff>
        </xdr:from>
        <xdr:to>
          <xdr:col>22</xdr:col>
          <xdr:colOff>0</xdr:colOff>
          <xdr:row>31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30</xdr:row>
          <xdr:rowOff>0</xdr:rowOff>
        </xdr:from>
        <xdr:to>
          <xdr:col>26</xdr:col>
          <xdr:colOff>0</xdr:colOff>
          <xdr:row>30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9525</xdr:colOff>
      <xdr:row>1</xdr:row>
      <xdr:rowOff>152400</xdr:rowOff>
    </xdr:from>
    <xdr:to>
      <xdr:col>12</xdr:col>
      <xdr:colOff>0</xdr:colOff>
      <xdr:row>4</xdr:row>
      <xdr:rowOff>19050</xdr:rowOff>
    </xdr:to>
    <xdr:pic>
      <xdr:nvPicPr>
        <xdr:cNvPr id="1265" name="図 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04800"/>
          <a:ext cx="2600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47625</xdr:colOff>
      <xdr:row>57</xdr:row>
      <xdr:rowOff>31750</xdr:rowOff>
    </xdr:from>
    <xdr:to>
      <xdr:col>10</xdr:col>
      <xdr:colOff>47625</xdr:colOff>
      <xdr:row>58</xdr:row>
      <xdr:rowOff>123022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683875"/>
          <a:ext cx="2143125" cy="250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83"/>
  <sheetViews>
    <sheetView showGridLines="0" tabSelected="1" view="pageBreakPreview" zoomScale="110" zoomScaleNormal="100" zoomScaleSheetLayoutView="110" workbookViewId="0">
      <selection activeCell="G18" sqref="G18:R19"/>
    </sheetView>
  </sheetViews>
  <sheetFormatPr baseColWidth="10" defaultColWidth="9" defaultRowHeight="14"/>
  <cols>
    <col min="1" max="34" width="3.1640625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1" spans="2:37" ht="12" customHeight="1"/>
    <row r="2" spans="2:37" ht="12" customHeight="1">
      <c r="AE2" s="16" t="s">
        <v>120</v>
      </c>
    </row>
    <row r="3" spans="2:37" ht="12" customHeight="1">
      <c r="P3" s="1"/>
      <c r="Q3" s="1"/>
      <c r="S3" s="43" t="s">
        <v>1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2:37" ht="12" customHeight="1" thickBot="1">
      <c r="O4" s="1"/>
      <c r="P4" s="1"/>
      <c r="Q4" s="1"/>
      <c r="R4" s="1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2:37" ht="13" customHeight="1" thickTop="1">
      <c r="B5" s="45" t="s">
        <v>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7"/>
    </row>
    <row r="6" spans="2:37" ht="13" customHeight="1" thickBo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50"/>
    </row>
    <row r="7" spans="2:37" ht="5" customHeight="1" thickTop="1"/>
    <row r="8" spans="2:37" ht="16" customHeight="1">
      <c r="B8" s="64" t="s">
        <v>2</v>
      </c>
      <c r="C8" s="64"/>
      <c r="D8" s="64"/>
      <c r="E8" s="64"/>
      <c r="F8" s="64"/>
      <c r="G8" s="64"/>
      <c r="H8" s="64"/>
      <c r="I8" s="64"/>
      <c r="J8" s="64"/>
      <c r="K8" s="64"/>
      <c r="L8" s="64" t="s">
        <v>67</v>
      </c>
      <c r="M8" s="64"/>
      <c r="N8" s="64"/>
      <c r="O8" s="64"/>
      <c r="P8" s="64"/>
      <c r="Q8" s="64"/>
      <c r="R8" s="64"/>
      <c r="S8" s="64"/>
      <c r="T8" s="64"/>
      <c r="U8" s="64"/>
      <c r="V8" s="64" t="s">
        <v>3</v>
      </c>
      <c r="W8" s="64"/>
      <c r="X8" s="64"/>
      <c r="Y8" s="64"/>
      <c r="Z8" s="64"/>
      <c r="AA8" s="64" t="s">
        <v>4</v>
      </c>
      <c r="AB8" s="64"/>
      <c r="AC8" s="64"/>
      <c r="AD8" s="64"/>
      <c r="AE8" s="64"/>
      <c r="AI8">
        <v>0</v>
      </c>
    </row>
    <row r="9" spans="2:37" ht="16" customHeight="1">
      <c r="B9" s="59" t="s">
        <v>72</v>
      </c>
      <c r="C9" s="60"/>
      <c r="D9" s="60"/>
      <c r="E9" s="60"/>
      <c r="F9" s="60"/>
      <c r="G9" s="60"/>
      <c r="H9" s="60"/>
      <c r="I9" s="60"/>
      <c r="J9" s="60"/>
      <c r="K9" s="62"/>
      <c r="L9" s="61" t="s">
        <v>86</v>
      </c>
      <c r="M9" s="61"/>
      <c r="N9" s="61"/>
      <c r="O9" s="61"/>
      <c r="P9" s="61"/>
      <c r="Q9" s="61"/>
      <c r="R9" s="61"/>
      <c r="S9" s="61"/>
      <c r="T9" s="61"/>
      <c r="U9" s="61"/>
      <c r="V9" s="91" t="s">
        <v>78</v>
      </c>
      <c r="W9" s="92"/>
      <c r="X9" s="92"/>
      <c r="Y9" s="92"/>
      <c r="Z9" s="93"/>
      <c r="AA9" s="85">
        <v>1300</v>
      </c>
      <c r="AB9" s="86"/>
      <c r="AC9" s="86"/>
      <c r="AD9" s="86"/>
      <c r="AE9" s="87"/>
      <c r="AI9">
        <v>1</v>
      </c>
      <c r="AJ9" s="42" t="s">
        <v>16</v>
      </c>
      <c r="AK9">
        <v>1200</v>
      </c>
    </row>
    <row r="10" spans="2:37" ht="16" customHeight="1">
      <c r="B10" s="59" t="s">
        <v>73</v>
      </c>
      <c r="C10" s="60"/>
      <c r="D10" s="60"/>
      <c r="E10" s="60"/>
      <c r="F10" s="60"/>
      <c r="G10" s="60"/>
      <c r="H10" s="60"/>
      <c r="I10" s="60"/>
      <c r="J10" s="60"/>
      <c r="K10" s="62"/>
      <c r="L10" s="61" t="s">
        <v>79</v>
      </c>
      <c r="M10" s="61"/>
      <c r="N10" s="61"/>
      <c r="O10" s="61"/>
      <c r="P10" s="61"/>
      <c r="Q10" s="61"/>
      <c r="R10" s="61"/>
      <c r="S10" s="61"/>
      <c r="T10" s="61"/>
      <c r="U10" s="61"/>
      <c r="V10" s="94"/>
      <c r="W10" s="95"/>
      <c r="X10" s="95"/>
      <c r="Y10" s="95"/>
      <c r="Z10" s="96"/>
      <c r="AA10" s="85">
        <v>1400</v>
      </c>
      <c r="AB10" s="86"/>
      <c r="AC10" s="86"/>
      <c r="AD10" s="86"/>
      <c r="AE10" s="87"/>
      <c r="AI10">
        <v>2</v>
      </c>
      <c r="AJ10" s="42" t="s">
        <v>27</v>
      </c>
      <c r="AK10">
        <v>1000</v>
      </c>
    </row>
    <row r="11" spans="2:37" ht="16" customHeight="1">
      <c r="B11" s="59" t="s">
        <v>74</v>
      </c>
      <c r="C11" s="60"/>
      <c r="D11" s="60"/>
      <c r="E11" s="60"/>
      <c r="F11" s="60"/>
      <c r="G11" s="60"/>
      <c r="H11" s="60"/>
      <c r="I11" s="60"/>
      <c r="J11" s="60"/>
      <c r="K11" s="62"/>
      <c r="L11" s="61" t="s">
        <v>80</v>
      </c>
      <c r="M11" s="61"/>
      <c r="N11" s="61"/>
      <c r="O11" s="61"/>
      <c r="P11" s="61"/>
      <c r="Q11" s="61"/>
      <c r="R11" s="61"/>
      <c r="S11" s="61"/>
      <c r="T11" s="61"/>
      <c r="U11" s="61"/>
      <c r="V11" s="94"/>
      <c r="W11" s="95"/>
      <c r="X11" s="95"/>
      <c r="Y11" s="95"/>
      <c r="Z11" s="96"/>
      <c r="AA11" s="85">
        <v>1500</v>
      </c>
      <c r="AB11" s="86"/>
      <c r="AC11" s="86"/>
      <c r="AD11" s="86"/>
      <c r="AE11" s="87"/>
      <c r="AI11">
        <v>3</v>
      </c>
      <c r="AJ11" s="42" t="s">
        <v>28</v>
      </c>
      <c r="AK11">
        <v>1000</v>
      </c>
    </row>
    <row r="12" spans="2:37" ht="16" customHeight="1">
      <c r="B12" s="59" t="s">
        <v>75</v>
      </c>
      <c r="C12" s="60"/>
      <c r="D12" s="60"/>
      <c r="E12" s="60"/>
      <c r="F12" s="60"/>
      <c r="G12" s="60"/>
      <c r="H12" s="60"/>
      <c r="I12" s="60"/>
      <c r="J12" s="60"/>
      <c r="K12" s="62"/>
      <c r="L12" s="61" t="s">
        <v>81</v>
      </c>
      <c r="M12" s="61"/>
      <c r="N12" s="61"/>
      <c r="O12" s="61"/>
      <c r="P12" s="61"/>
      <c r="Q12" s="61"/>
      <c r="R12" s="61"/>
      <c r="S12" s="61"/>
      <c r="T12" s="61"/>
      <c r="U12" s="61"/>
      <c r="V12" s="94"/>
      <c r="W12" s="95"/>
      <c r="X12" s="95"/>
      <c r="Y12" s="95"/>
      <c r="Z12" s="96"/>
      <c r="AA12" s="88">
        <v>1300</v>
      </c>
      <c r="AB12" s="89"/>
      <c r="AC12" s="89"/>
      <c r="AD12" s="89"/>
      <c r="AE12" s="90"/>
      <c r="AI12">
        <v>4</v>
      </c>
      <c r="AJ12" s="42" t="s">
        <v>29</v>
      </c>
      <c r="AK12">
        <v>1000</v>
      </c>
    </row>
    <row r="13" spans="2:37" ht="16" customHeight="1">
      <c r="B13" s="59" t="s">
        <v>76</v>
      </c>
      <c r="C13" s="60"/>
      <c r="D13" s="60"/>
      <c r="E13" s="60"/>
      <c r="F13" s="60"/>
      <c r="G13" s="60"/>
      <c r="H13" s="60"/>
      <c r="I13" s="60"/>
      <c r="J13" s="60"/>
      <c r="K13" s="62"/>
      <c r="L13" s="61" t="s">
        <v>82</v>
      </c>
      <c r="M13" s="61"/>
      <c r="N13" s="61"/>
      <c r="O13" s="61"/>
      <c r="P13" s="61"/>
      <c r="Q13" s="61"/>
      <c r="R13" s="61"/>
      <c r="S13" s="61"/>
      <c r="T13" s="61"/>
      <c r="U13" s="61"/>
      <c r="V13" s="94"/>
      <c r="W13" s="95"/>
      <c r="X13" s="95"/>
      <c r="Y13" s="95"/>
      <c r="Z13" s="96"/>
      <c r="AA13" s="88">
        <v>1400</v>
      </c>
      <c r="AB13" s="89"/>
      <c r="AC13" s="89"/>
      <c r="AD13" s="89"/>
      <c r="AE13" s="90"/>
      <c r="AI13">
        <v>5</v>
      </c>
      <c r="AJ13" s="42" t="s">
        <v>30</v>
      </c>
      <c r="AK13">
        <v>1000</v>
      </c>
    </row>
    <row r="14" spans="2:37" ht="16" customHeight="1">
      <c r="B14" s="59" t="s">
        <v>77</v>
      </c>
      <c r="C14" s="60"/>
      <c r="D14" s="60"/>
      <c r="E14" s="60"/>
      <c r="F14" s="60"/>
      <c r="G14" s="60"/>
      <c r="H14" s="60"/>
      <c r="I14" s="60"/>
      <c r="J14" s="60"/>
      <c r="K14" s="62"/>
      <c r="L14" s="61" t="s">
        <v>83</v>
      </c>
      <c r="M14" s="61"/>
      <c r="N14" s="61"/>
      <c r="O14" s="61"/>
      <c r="P14" s="61"/>
      <c r="Q14" s="61"/>
      <c r="R14" s="61"/>
      <c r="S14" s="61"/>
      <c r="T14" s="61"/>
      <c r="U14" s="61"/>
      <c r="V14" s="97"/>
      <c r="W14" s="98"/>
      <c r="X14" s="98"/>
      <c r="Y14" s="98"/>
      <c r="Z14" s="99"/>
      <c r="AA14" s="88">
        <v>1500</v>
      </c>
      <c r="AB14" s="89"/>
      <c r="AC14" s="89"/>
      <c r="AD14" s="89"/>
      <c r="AE14" s="90"/>
      <c r="AI14">
        <v>6</v>
      </c>
      <c r="AJ14" s="42" t="s">
        <v>31</v>
      </c>
      <c r="AK14">
        <v>1000</v>
      </c>
    </row>
    <row r="15" spans="2:37" ht="5" customHeight="1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6"/>
      <c r="W15" s="76"/>
      <c r="X15" s="76"/>
      <c r="Y15" s="76"/>
      <c r="Z15" s="76"/>
      <c r="AA15" s="71"/>
      <c r="AB15" s="71"/>
      <c r="AC15" s="71"/>
      <c r="AD15" s="71"/>
      <c r="AE15" s="71"/>
      <c r="AI15">
        <v>7</v>
      </c>
      <c r="AJ15" s="42" t="s">
        <v>32</v>
      </c>
      <c r="AK15">
        <v>1000</v>
      </c>
    </row>
    <row r="16" spans="2:37" ht="16" customHeight="1">
      <c r="B16" s="10" t="s">
        <v>85</v>
      </c>
      <c r="AI16">
        <v>8</v>
      </c>
      <c r="AJ16" s="42" t="s">
        <v>33</v>
      </c>
      <c r="AK16">
        <v>1000</v>
      </c>
    </row>
    <row r="17" spans="2:37" ht="17" customHeight="1">
      <c r="B17" s="57" t="s">
        <v>10</v>
      </c>
      <c r="C17" s="58"/>
      <c r="D17" s="58"/>
      <c r="E17" s="58"/>
      <c r="F17" s="2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14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I17">
        <v>9</v>
      </c>
      <c r="AJ17" s="42" t="s">
        <v>34</v>
      </c>
      <c r="AK17">
        <v>1000</v>
      </c>
    </row>
    <row r="18" spans="2:37" ht="17" customHeight="1">
      <c r="B18" s="59" t="s">
        <v>9</v>
      </c>
      <c r="C18" s="60"/>
      <c r="D18" s="60"/>
      <c r="E18" s="60"/>
      <c r="F18" s="63" t="s">
        <v>14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64" t="s">
        <v>15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I18">
        <v>10</v>
      </c>
      <c r="AJ18" s="42" t="s">
        <v>35</v>
      </c>
      <c r="AK18">
        <v>1000</v>
      </c>
    </row>
    <row r="19" spans="2:37" ht="17" customHeight="1" thickBot="1">
      <c r="B19" s="59"/>
      <c r="C19" s="60"/>
      <c r="D19" s="60"/>
      <c r="E19" s="60"/>
      <c r="F19" s="63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65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I19">
        <v>11</v>
      </c>
      <c r="AJ19" s="42" t="s">
        <v>36</v>
      </c>
      <c r="AK19">
        <v>1000</v>
      </c>
    </row>
    <row r="20" spans="2:37" ht="18.75" customHeight="1" thickTop="1">
      <c r="B20" s="59" t="s">
        <v>11</v>
      </c>
      <c r="C20" s="60"/>
      <c r="D20" s="60"/>
      <c r="E20" s="60"/>
      <c r="F20" s="111" t="s">
        <v>12</v>
      </c>
      <c r="G20" s="79"/>
      <c r="H20" s="81"/>
      <c r="I20" s="67"/>
      <c r="J20" s="68"/>
      <c r="K20" s="67"/>
      <c r="L20" s="68"/>
      <c r="M20" s="77" t="s">
        <v>13</v>
      </c>
      <c r="N20" s="67"/>
      <c r="O20" s="68"/>
      <c r="P20" s="67"/>
      <c r="Q20" s="68"/>
      <c r="R20" s="67"/>
      <c r="S20" s="68"/>
      <c r="T20" s="67"/>
      <c r="U20" s="68"/>
      <c r="V20" s="3" t="s">
        <v>22</v>
      </c>
      <c r="W20" s="4" t="s">
        <v>23</v>
      </c>
      <c r="X20" s="79"/>
      <c r="Y20" s="80"/>
      <c r="Z20" s="80"/>
      <c r="AA20" s="80"/>
      <c r="AB20" s="80"/>
      <c r="AC20" s="80"/>
      <c r="AD20" s="80"/>
      <c r="AE20" s="81"/>
      <c r="AI20">
        <v>12</v>
      </c>
      <c r="AJ20" s="42" t="s">
        <v>37</v>
      </c>
      <c r="AK20">
        <v>1000</v>
      </c>
    </row>
    <row r="21" spans="2:37" ht="17" customHeight="1" thickBot="1">
      <c r="B21" s="59"/>
      <c r="C21" s="60"/>
      <c r="D21" s="60"/>
      <c r="E21" s="60"/>
      <c r="F21" s="112"/>
      <c r="G21" s="82"/>
      <c r="H21" s="84"/>
      <c r="I21" s="69"/>
      <c r="J21" s="70"/>
      <c r="K21" s="69"/>
      <c r="L21" s="70"/>
      <c r="M21" s="78"/>
      <c r="N21" s="69"/>
      <c r="O21" s="70"/>
      <c r="P21" s="69"/>
      <c r="Q21" s="70"/>
      <c r="R21" s="69"/>
      <c r="S21" s="70"/>
      <c r="T21" s="69"/>
      <c r="U21" s="70"/>
      <c r="V21" s="15" t="s">
        <v>24</v>
      </c>
      <c r="W21" s="13" t="s">
        <v>25</v>
      </c>
      <c r="X21" s="82"/>
      <c r="Y21" s="83"/>
      <c r="Z21" s="83"/>
      <c r="AA21" s="83"/>
      <c r="AB21" s="83"/>
      <c r="AC21" s="83"/>
      <c r="AD21" s="83"/>
      <c r="AE21" s="84"/>
      <c r="AI21">
        <v>13</v>
      </c>
      <c r="AJ21" s="42" t="s">
        <v>38</v>
      </c>
      <c r="AK21">
        <v>1000</v>
      </c>
    </row>
    <row r="22" spans="2:37" ht="17" customHeight="1" thickTop="1">
      <c r="B22" s="59"/>
      <c r="C22" s="60"/>
      <c r="D22" s="60"/>
      <c r="E22" s="60"/>
      <c r="F22" s="73" t="s">
        <v>10</v>
      </c>
      <c r="G22" s="113"/>
      <c r="H22" s="66"/>
      <c r="I22" s="66"/>
      <c r="J22" s="66"/>
      <c r="K22" s="66"/>
      <c r="L22" s="66"/>
      <c r="M22" s="55"/>
      <c r="N22" s="66"/>
      <c r="O22" s="66"/>
      <c r="P22" s="66"/>
      <c r="Q22" s="66"/>
      <c r="R22" s="66"/>
      <c r="S22" s="66"/>
      <c r="T22" s="66"/>
      <c r="U22" s="66"/>
      <c r="V22" s="55"/>
      <c r="W22" s="55"/>
      <c r="X22" s="66"/>
      <c r="Y22" s="66"/>
      <c r="Z22" s="66"/>
      <c r="AA22" s="66"/>
      <c r="AB22" s="66"/>
      <c r="AC22" s="66"/>
      <c r="AD22" s="66"/>
      <c r="AE22" s="66"/>
      <c r="AI22">
        <v>14</v>
      </c>
      <c r="AJ22" s="42" t="s">
        <v>39</v>
      </c>
      <c r="AK22">
        <v>1000</v>
      </c>
    </row>
    <row r="23" spans="2:37" ht="17" customHeight="1">
      <c r="B23" s="59"/>
      <c r="C23" s="60"/>
      <c r="D23" s="60"/>
      <c r="E23" s="60"/>
      <c r="F23" s="108"/>
      <c r="G23" s="108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I23">
        <v>15</v>
      </c>
      <c r="AJ23" s="42" t="s">
        <v>40</v>
      </c>
      <c r="AK23">
        <v>1000</v>
      </c>
    </row>
    <row r="24" spans="2:37" ht="17" customHeight="1">
      <c r="B24" s="59"/>
      <c r="C24" s="60"/>
      <c r="D24" s="60"/>
      <c r="E24" s="60"/>
      <c r="F24" s="109"/>
      <c r="G24" s="109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I24">
        <v>16</v>
      </c>
      <c r="AJ24" s="42" t="s">
        <v>41</v>
      </c>
      <c r="AK24">
        <v>1000</v>
      </c>
    </row>
    <row r="25" spans="2:37" ht="17" customHeight="1">
      <c r="B25" s="59"/>
      <c r="C25" s="60"/>
      <c r="D25" s="60"/>
      <c r="E25" s="60"/>
      <c r="F25" s="73" t="s">
        <v>10</v>
      </c>
      <c r="G25" s="73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I25">
        <v>17</v>
      </c>
      <c r="AJ25" s="42" t="s">
        <v>42</v>
      </c>
      <c r="AK25">
        <v>1000</v>
      </c>
    </row>
    <row r="26" spans="2:37" ht="17" customHeight="1">
      <c r="B26" s="59"/>
      <c r="C26" s="60"/>
      <c r="D26" s="60"/>
      <c r="E26" s="60"/>
      <c r="F26" s="74" t="s">
        <v>69</v>
      </c>
      <c r="G26" s="74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I26">
        <v>18</v>
      </c>
      <c r="AJ26" s="42" t="s">
        <v>43</v>
      </c>
      <c r="AK26">
        <v>1000</v>
      </c>
    </row>
    <row r="27" spans="2:37" ht="17" customHeight="1">
      <c r="B27" s="59"/>
      <c r="C27" s="60"/>
      <c r="D27" s="60"/>
      <c r="E27" s="60"/>
      <c r="F27" s="75"/>
      <c r="G27" s="75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I27">
        <v>19</v>
      </c>
      <c r="AJ27" s="42" t="s">
        <v>44</v>
      </c>
      <c r="AK27">
        <v>1000</v>
      </c>
    </row>
    <row r="28" spans="2:37" ht="17" customHeight="1">
      <c r="B28" s="115" t="s">
        <v>20</v>
      </c>
      <c r="C28" s="116"/>
      <c r="D28" s="116"/>
      <c r="E28" s="117"/>
      <c r="F28" s="9" t="s">
        <v>17</v>
      </c>
      <c r="G28" s="114"/>
      <c r="H28" s="114"/>
      <c r="I28" s="114"/>
      <c r="J28" s="114"/>
      <c r="K28" s="9" t="s">
        <v>18</v>
      </c>
      <c r="L28" s="114"/>
      <c r="M28" s="114"/>
      <c r="N28" s="114"/>
      <c r="O28" s="114"/>
      <c r="P28" s="9" t="s">
        <v>19</v>
      </c>
      <c r="Q28" s="114"/>
      <c r="R28" s="114"/>
      <c r="S28" s="114"/>
      <c r="T28" s="114"/>
      <c r="U28" s="115"/>
      <c r="V28" s="116"/>
      <c r="W28" s="116"/>
      <c r="X28" s="116"/>
      <c r="Y28" s="116"/>
      <c r="Z28" s="116"/>
      <c r="AA28" s="116"/>
      <c r="AB28" s="116"/>
      <c r="AC28" s="116"/>
      <c r="AD28" s="116"/>
      <c r="AE28" s="117"/>
      <c r="AI28">
        <v>20</v>
      </c>
      <c r="AJ28" s="42" t="s">
        <v>45</v>
      </c>
      <c r="AK28">
        <v>1000</v>
      </c>
    </row>
    <row r="29" spans="2:37" ht="17" customHeight="1" thickBot="1">
      <c r="B29" s="118" t="s">
        <v>21</v>
      </c>
      <c r="C29" s="119"/>
      <c r="D29" s="119"/>
      <c r="E29" s="120"/>
      <c r="F29" s="9" t="s">
        <v>17</v>
      </c>
      <c r="G29" s="114"/>
      <c r="H29" s="110"/>
      <c r="I29" s="110"/>
      <c r="J29" s="114"/>
      <c r="K29" s="9" t="s">
        <v>18</v>
      </c>
      <c r="L29" s="110"/>
      <c r="M29" s="110"/>
      <c r="N29" s="110"/>
      <c r="O29" s="110"/>
      <c r="P29" s="5" t="s">
        <v>19</v>
      </c>
      <c r="Q29" s="110"/>
      <c r="R29" s="110"/>
      <c r="S29" s="110"/>
      <c r="T29" s="110"/>
      <c r="U29" s="118"/>
      <c r="V29" s="119"/>
      <c r="W29" s="119"/>
      <c r="X29" s="119"/>
      <c r="Y29" s="119"/>
      <c r="Z29" s="119"/>
      <c r="AA29" s="119"/>
      <c r="AB29" s="119"/>
      <c r="AC29" s="119"/>
      <c r="AD29" s="119"/>
      <c r="AE29" s="120"/>
      <c r="AI29">
        <v>21</v>
      </c>
      <c r="AJ29" s="42" t="s">
        <v>46</v>
      </c>
      <c r="AK29">
        <v>1000</v>
      </c>
    </row>
    <row r="30" spans="2:37" ht="17" customHeight="1" thickTop="1">
      <c r="B30" s="100" t="s">
        <v>84</v>
      </c>
      <c r="C30" s="101"/>
      <c r="D30" s="101"/>
      <c r="E30" s="101"/>
      <c r="F30" s="104"/>
      <c r="G30" s="105"/>
      <c r="H30" s="121" t="s">
        <v>70</v>
      </c>
      <c r="I30" s="121"/>
      <c r="J30" s="104"/>
      <c r="K30" s="105"/>
      <c r="L30" s="121" t="s">
        <v>71</v>
      </c>
      <c r="M30" s="138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/>
      <c r="AI30">
        <v>22</v>
      </c>
      <c r="AJ30" s="42" t="s">
        <v>47</v>
      </c>
      <c r="AK30">
        <v>1000</v>
      </c>
    </row>
    <row r="31" spans="2:37" ht="17" customHeight="1" thickBot="1">
      <c r="B31" s="102"/>
      <c r="C31" s="103"/>
      <c r="D31" s="103"/>
      <c r="E31" s="103"/>
      <c r="F31" s="106"/>
      <c r="G31" s="107"/>
      <c r="H31" s="122"/>
      <c r="I31" s="122"/>
      <c r="J31" s="106"/>
      <c r="K31" s="107"/>
      <c r="L31" s="122"/>
      <c r="M31" s="139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I31">
        <v>23</v>
      </c>
      <c r="AJ31" s="42" t="s">
        <v>48</v>
      </c>
      <c r="AK31">
        <v>1000</v>
      </c>
    </row>
    <row r="32" spans="2:37" ht="5" customHeight="1" thickTop="1">
      <c r="AI32">
        <v>24</v>
      </c>
      <c r="AJ32" s="42" t="s">
        <v>49</v>
      </c>
      <c r="AK32">
        <v>1000</v>
      </c>
    </row>
    <row r="33" spans="1:37" ht="16" customHeight="1" thickBot="1">
      <c r="B33" s="10" t="s">
        <v>68</v>
      </c>
      <c r="AI33">
        <v>25</v>
      </c>
      <c r="AJ33" s="42" t="s">
        <v>50</v>
      </c>
      <c r="AK33">
        <v>1000</v>
      </c>
    </row>
    <row r="34" spans="1:37" ht="18" customHeight="1" thickTop="1" thickBot="1">
      <c r="A34" s="23"/>
      <c r="B34" s="23"/>
      <c r="C34" s="23"/>
      <c r="D34" s="23"/>
      <c r="E34" s="27" t="str">
        <f t="shared" ref="E34:E39" si="0">B9</f>
        <v>F-150</v>
      </c>
      <c r="F34" s="28"/>
      <c r="G34" s="28"/>
      <c r="H34" s="28"/>
      <c r="I34" s="28"/>
      <c r="J34" s="28"/>
      <c r="K34" s="145">
        <f t="shared" ref="K34:K39" si="1">AA9</f>
        <v>1300</v>
      </c>
      <c r="L34" s="145"/>
      <c r="M34" s="145"/>
      <c r="N34" s="145"/>
      <c r="O34" s="20" t="s">
        <v>5</v>
      </c>
      <c r="P34" s="141"/>
      <c r="Q34" s="142"/>
      <c r="R34" s="143"/>
      <c r="S34" s="22" t="s">
        <v>6</v>
      </c>
      <c r="T34" s="21"/>
      <c r="U34" s="24" t="s">
        <v>7</v>
      </c>
      <c r="V34" s="124" t="str">
        <f>IF(K34*P34=0,"",K34*P34)</f>
        <v/>
      </c>
      <c r="W34" s="124"/>
      <c r="X34" s="124"/>
      <c r="Y34" s="124"/>
      <c r="Z34" s="124"/>
      <c r="AA34" s="7"/>
      <c r="AB34" s="7"/>
      <c r="AI34">
        <v>26</v>
      </c>
      <c r="AJ34" s="42" t="s">
        <v>51</v>
      </c>
      <c r="AK34">
        <v>1000</v>
      </c>
    </row>
    <row r="35" spans="1:37" ht="18" customHeight="1" thickTop="1" thickBot="1">
      <c r="A35" s="23"/>
      <c r="B35" s="23"/>
      <c r="C35" s="23"/>
      <c r="D35" s="23"/>
      <c r="E35" s="29" t="str">
        <f t="shared" si="0"/>
        <v>F-200</v>
      </c>
      <c r="F35" s="28"/>
      <c r="G35" s="28"/>
      <c r="H35" s="28"/>
      <c r="I35" s="28"/>
      <c r="J35" s="28"/>
      <c r="K35" s="144">
        <f t="shared" si="1"/>
        <v>1400</v>
      </c>
      <c r="L35" s="144"/>
      <c r="M35" s="144"/>
      <c r="N35" s="144"/>
      <c r="O35" s="20" t="s">
        <v>5</v>
      </c>
      <c r="P35" s="133"/>
      <c r="Q35" s="134"/>
      <c r="R35" s="135"/>
      <c r="S35" s="22" t="s">
        <v>6</v>
      </c>
      <c r="T35" s="21"/>
      <c r="U35" s="24" t="s">
        <v>7</v>
      </c>
      <c r="V35" s="126" t="str">
        <f t="shared" ref="V35:V39" si="2">IF(K35*P35=0,"",K35*P35)</f>
        <v/>
      </c>
      <c r="W35" s="126"/>
      <c r="X35" s="126"/>
      <c r="Y35" s="126"/>
      <c r="Z35" s="126"/>
      <c r="AA35" s="7"/>
      <c r="AB35" s="7"/>
      <c r="AI35">
        <v>27</v>
      </c>
      <c r="AJ35" s="42" t="s">
        <v>52</v>
      </c>
      <c r="AK35">
        <v>1000</v>
      </c>
    </row>
    <row r="36" spans="1:37" ht="18" customHeight="1" thickTop="1" thickBot="1">
      <c r="A36" s="23"/>
      <c r="B36" s="23"/>
      <c r="C36" s="23"/>
      <c r="D36" s="23"/>
      <c r="E36" s="29" t="str">
        <f t="shared" si="0"/>
        <v>F-250</v>
      </c>
      <c r="F36" s="28"/>
      <c r="G36" s="28"/>
      <c r="H36" s="28"/>
      <c r="I36" s="28"/>
      <c r="J36" s="28"/>
      <c r="K36" s="144">
        <f t="shared" si="1"/>
        <v>1500</v>
      </c>
      <c r="L36" s="144"/>
      <c r="M36" s="144"/>
      <c r="N36" s="144"/>
      <c r="O36" s="20" t="s">
        <v>5</v>
      </c>
      <c r="P36" s="133"/>
      <c r="Q36" s="134"/>
      <c r="R36" s="135"/>
      <c r="S36" s="22" t="s">
        <v>6</v>
      </c>
      <c r="T36" s="21"/>
      <c r="U36" s="24" t="s">
        <v>7</v>
      </c>
      <c r="V36" s="126" t="str">
        <f t="shared" si="2"/>
        <v/>
      </c>
      <c r="W36" s="126"/>
      <c r="X36" s="126"/>
      <c r="Y36" s="126"/>
      <c r="Z36" s="126"/>
      <c r="AI36">
        <v>28</v>
      </c>
      <c r="AJ36" s="42" t="s">
        <v>53</v>
      </c>
      <c r="AK36">
        <v>1000</v>
      </c>
    </row>
    <row r="37" spans="1:37" ht="18" customHeight="1" thickTop="1" thickBot="1">
      <c r="A37" s="23"/>
      <c r="B37" s="23"/>
      <c r="C37" s="23"/>
      <c r="D37" s="23"/>
      <c r="E37" s="29" t="str">
        <f t="shared" si="0"/>
        <v>FB-150</v>
      </c>
      <c r="F37" s="28"/>
      <c r="G37" s="28"/>
      <c r="H37" s="28"/>
      <c r="I37" s="28"/>
      <c r="J37" s="28"/>
      <c r="K37" s="144">
        <f t="shared" si="1"/>
        <v>1300</v>
      </c>
      <c r="L37" s="144"/>
      <c r="M37" s="144"/>
      <c r="N37" s="144"/>
      <c r="O37" s="20" t="s">
        <v>5</v>
      </c>
      <c r="P37" s="133"/>
      <c r="Q37" s="134"/>
      <c r="R37" s="135"/>
      <c r="S37" s="22" t="s">
        <v>6</v>
      </c>
      <c r="T37" s="21"/>
      <c r="U37" s="24" t="s">
        <v>7</v>
      </c>
      <c r="V37" s="126" t="str">
        <f t="shared" si="2"/>
        <v/>
      </c>
      <c r="W37" s="126"/>
      <c r="X37" s="126"/>
      <c r="Y37" s="126"/>
      <c r="Z37" s="126"/>
      <c r="AI37">
        <v>29</v>
      </c>
      <c r="AJ37" s="42" t="s">
        <v>54</v>
      </c>
      <c r="AK37">
        <v>1000</v>
      </c>
    </row>
    <row r="38" spans="1:37" ht="18" customHeight="1" thickTop="1" thickBot="1">
      <c r="A38" s="23"/>
      <c r="B38" s="23"/>
      <c r="C38" s="23"/>
      <c r="D38" s="23"/>
      <c r="E38" s="29" t="str">
        <f t="shared" si="0"/>
        <v>FB-200</v>
      </c>
      <c r="F38" s="28"/>
      <c r="G38" s="28"/>
      <c r="H38" s="28"/>
      <c r="I38" s="28"/>
      <c r="J38" s="28"/>
      <c r="K38" s="144">
        <f t="shared" si="1"/>
        <v>1400</v>
      </c>
      <c r="L38" s="144"/>
      <c r="M38" s="144"/>
      <c r="N38" s="144"/>
      <c r="O38" s="20" t="s">
        <v>5</v>
      </c>
      <c r="P38" s="133"/>
      <c r="Q38" s="134"/>
      <c r="R38" s="135"/>
      <c r="S38" s="22" t="s">
        <v>6</v>
      </c>
      <c r="T38" s="21"/>
      <c r="U38" s="24" t="s">
        <v>7</v>
      </c>
      <c r="V38" s="126" t="str">
        <f t="shared" si="2"/>
        <v/>
      </c>
      <c r="W38" s="126"/>
      <c r="X38" s="126"/>
      <c r="Y38" s="126"/>
      <c r="Z38" s="126"/>
      <c r="AI38">
        <v>30</v>
      </c>
      <c r="AJ38" s="42" t="s">
        <v>55</v>
      </c>
      <c r="AK38">
        <v>1000</v>
      </c>
    </row>
    <row r="39" spans="1:37" ht="18" customHeight="1" thickTop="1" thickBot="1">
      <c r="A39" s="23"/>
      <c r="B39" s="23"/>
      <c r="C39" s="23"/>
      <c r="D39" s="23"/>
      <c r="E39" s="29" t="str">
        <f t="shared" si="0"/>
        <v>FB-250</v>
      </c>
      <c r="F39" s="28"/>
      <c r="G39" s="28"/>
      <c r="H39" s="28"/>
      <c r="I39" s="28"/>
      <c r="J39" s="28"/>
      <c r="K39" s="144">
        <f t="shared" si="1"/>
        <v>1500</v>
      </c>
      <c r="L39" s="144"/>
      <c r="M39" s="144"/>
      <c r="N39" s="144"/>
      <c r="O39" s="20" t="s">
        <v>5</v>
      </c>
      <c r="P39" s="133"/>
      <c r="Q39" s="134"/>
      <c r="R39" s="135"/>
      <c r="S39" s="22" t="s">
        <v>6</v>
      </c>
      <c r="T39" s="21"/>
      <c r="U39" s="24" t="s">
        <v>7</v>
      </c>
      <c r="V39" s="126" t="str">
        <f t="shared" si="2"/>
        <v/>
      </c>
      <c r="W39" s="126"/>
      <c r="X39" s="126"/>
      <c r="Y39" s="126"/>
      <c r="Z39" s="126"/>
      <c r="AI39">
        <v>31</v>
      </c>
      <c r="AJ39" s="42" t="s">
        <v>56</v>
      </c>
      <c r="AK39">
        <v>1000</v>
      </c>
    </row>
    <row r="40" spans="1:37" ht="18" customHeight="1" thickTop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40" t="s">
        <v>88</v>
      </c>
      <c r="P40" s="140"/>
      <c r="Q40" s="140"/>
      <c r="R40" s="140"/>
      <c r="S40" s="140"/>
      <c r="T40" s="140"/>
      <c r="U40" s="24" t="s">
        <v>7</v>
      </c>
      <c r="V40" s="125" t="str">
        <f>IF(K34*P34+K35*P35+K36*P36+K37*P37+K38*P38+K39*P39=0,"",K34*P34+K35*P35+K36*P36+K37*P37+K38*P38+K39*P39)</f>
        <v/>
      </c>
      <c r="W40" s="125"/>
      <c r="X40" s="125"/>
      <c r="Y40" s="125"/>
      <c r="Z40" s="125"/>
      <c r="AA40" s="128"/>
      <c r="AB40" s="128"/>
      <c r="AI40">
        <v>32</v>
      </c>
      <c r="AJ40" s="42" t="s">
        <v>57</v>
      </c>
      <c r="AK40">
        <v>1000</v>
      </c>
    </row>
    <row r="41" spans="1:37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37" t="s">
        <v>91</v>
      </c>
      <c r="P41" s="137"/>
      <c r="Q41" s="137"/>
      <c r="R41" s="137"/>
      <c r="S41" s="137"/>
      <c r="T41" s="137"/>
      <c r="U41" s="24" t="s">
        <v>7</v>
      </c>
      <c r="V41" s="125" t="str">
        <f>IF(X20="","",IF(V40="","",IF(V40&gt;=10000,"\0",IF(X20=AJ55,AK55,IF(X20=AJ9,AK9,IF(X20=AJ10,AK10,IF(X20=AJ11,AK11,IF(X20=AJ12,AK12,IF(X20=AJ13,AK13,IF(X20=AJ14,AK14,IF(X20=AJ15,AK15,IF(X20=AJ16,AK16,IF(X20=AJ17,AK17,IF(X20=AJ18,AK18,IF(X20=AJ19,AK19,IF(X20=AJ20,AK20,IF(X20=AJ21,AK21,IF(X20=AJ22,AK22,IF(X20=AJ23,AK23,IF(X20=AJ24,AK24,IF(X20=AJ25,AK25,IF(X20=AJ26,AK26,IF(X20=AJ27,AK27,IF(X20=AJ28,AK28,IF(X20=AJ29,AK29,IF(X20=AJ30,AK30,IF(X20=AJ31,AK31,IF(X20=AJ32,AK32,IF(X20=AJ33,AK33,IF(X20=AJ34,AK34,IF(X20=AJ35,AK35,IF(X20=AJ36,AK36,IF(X20=AJ37,AK37,IF(X20=AJ38,AK38,IF(X20=AJ39,AK39,IF(X20=AJ40,AK40,IF(X20=AJ41,AK41,IF(X20=AJ42,AK42,IF(X20=AJ43,AK43,IF(X20=AJ44,AK44,IF(X20=AJ45,AK45,IF(X20=AJ46,AK46,IF(X20=AJ47,AK47,IF(X20=AJ48,AK48,IF(X20=AJ49,AK49,IF(X20=#REF!,#REF!,IF(X20=AJ51,AK51,IF(X20=AJ52,AK52,IF(X20=AJ53,AK53,IF(X20=AJ54,AK54))))))))))))))))))))))))))))))))))))))))))))))))))</f>
        <v/>
      </c>
      <c r="W41" s="125"/>
      <c r="X41" s="125"/>
      <c r="Y41" s="125"/>
      <c r="Z41" s="125"/>
      <c r="AA41" s="128"/>
      <c r="AB41" s="128"/>
      <c r="AI41">
        <v>33</v>
      </c>
      <c r="AJ41" s="42" t="s">
        <v>58</v>
      </c>
      <c r="AK41">
        <v>1000</v>
      </c>
    </row>
    <row r="42" spans="1:37" ht="18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7" t="s">
        <v>98</v>
      </c>
      <c r="P42" s="137"/>
      <c r="Q42" s="137"/>
      <c r="R42" s="137"/>
      <c r="S42" s="137"/>
      <c r="T42" s="137"/>
      <c r="U42" s="24" t="s">
        <v>7</v>
      </c>
      <c r="V42" s="125" t="str">
        <f>IF(X20="","",IF(X20=AJ9,"\0",IF(X20=AJ10,"\0",IF(X20=AJ11,"\0",IF(X20=AJ12,"\0",IF(X20=AJ13,"\0",IF(X20=AJ14,"\0",IF(X20=AJ15,"\0",IF(X20=AJ16,"\0",IF(X20=AJ17,"\0",IF(X20=AJ18,"\0",IF(X20=AJ19,"\0",IF(X20=AJ20,"\0",IF(X20=AJ21,"\0",IF(X20=AJ22,"\0",IF(X20=AJ23,"\0",IF(X20=AJ24,"\0",IF(X20=AJ25,"\0",IF(X20=AJ26,"\0",IF(X20=AJ27,"\0",IF(X20=AJ28,"\0",IF(X20=AJ29,"\0",IF(X20=AJ30,"\0",IF(X20=AJ31,"\0",IF(X20=AJ32,"\0",IF(X20=AJ33,"\0",IF(X20=AJ34,"\0",IF(X20=AJ35,"\0",IF(X20=AJ36,"\0",IF(X20=AJ37,"\0",IF(X20=AJ38,"\0",IF(X20=AJ39,"\0",IF(X20=AJ40,"\0",IF(X20=AJ41,"\0",IF(X20=AJ42,"\0",IF(X20=AJ43,"\0",IF(X20=AJ44,"\0",IF(X20=AJ45,"\0",IF(X20=AJ46,"\0",IF(X20=AJ47,"\0",IF(X20=AJ48,"\0",IF(X20=AJ49,"\0",IF(X20=#REF!,"\0",IF(X20=AJ51,"\0",IF(X20=AJ52,"\0",IF(X20=AJ53,"\0",IF(X20=AJ54,"\0",IF(X20=AJ55,"\2000"))))))))))))))))))))))))))))))))))))))))))))))))</f>
        <v/>
      </c>
      <c r="W42" s="125"/>
      <c r="X42" s="125"/>
      <c r="Y42" s="125"/>
      <c r="Z42" s="125"/>
      <c r="AA42" s="36"/>
      <c r="AB42" s="36"/>
      <c r="AI42">
        <v>34</v>
      </c>
      <c r="AJ42" s="42" t="s">
        <v>59</v>
      </c>
      <c r="AK42">
        <v>1000</v>
      </c>
    </row>
    <row r="43" spans="1:37" ht="18" customHeight="1">
      <c r="A43" s="23"/>
      <c r="O43" s="130" t="s">
        <v>90</v>
      </c>
      <c r="P43" s="130"/>
      <c r="Q43" s="130"/>
      <c r="R43" s="130"/>
      <c r="S43" s="130"/>
      <c r="T43" s="130"/>
      <c r="U43" s="24" t="s">
        <v>7</v>
      </c>
      <c r="V43" s="125" t="str">
        <f>IF(X20="","",IF(V40="","",IF(V40&lt;=9999,"\300","\0")))</f>
        <v/>
      </c>
      <c r="W43" s="125"/>
      <c r="X43" s="125"/>
      <c r="Y43" s="125"/>
      <c r="Z43" s="125"/>
      <c r="AA43" s="128"/>
      <c r="AB43" s="128"/>
      <c r="AC43" s="7"/>
      <c r="AD43" s="7"/>
      <c r="AE43" s="7"/>
      <c r="AI43">
        <v>35</v>
      </c>
      <c r="AJ43" s="42" t="s">
        <v>60</v>
      </c>
      <c r="AK43">
        <v>1000</v>
      </c>
    </row>
    <row r="44" spans="1:37" ht="18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 t="s">
        <v>89</v>
      </c>
      <c r="P44" s="131"/>
      <c r="Q44" s="131"/>
      <c r="R44" s="131"/>
      <c r="S44" s="131"/>
      <c r="T44" s="131"/>
      <c r="U44" s="24" t="s">
        <v>7</v>
      </c>
      <c r="V44" s="125" t="str">
        <f>IF(X20="","",IF(V40="","",IF(V40&gt;=1,V40+V41+V42+V43)))</f>
        <v/>
      </c>
      <c r="W44" s="125"/>
      <c r="X44" s="125"/>
      <c r="Y44" s="125"/>
      <c r="Z44" s="125"/>
      <c r="AA44" s="128"/>
      <c r="AB44" s="128"/>
      <c r="AI44">
        <v>36</v>
      </c>
      <c r="AJ44" s="42" t="s">
        <v>61</v>
      </c>
      <c r="AK44">
        <v>1000</v>
      </c>
    </row>
    <row r="45" spans="1:37" ht="18" customHeight="1">
      <c r="O45" s="136" t="s">
        <v>87</v>
      </c>
      <c r="P45" s="136"/>
      <c r="Q45" s="136"/>
      <c r="R45" s="136"/>
      <c r="S45" s="136"/>
      <c r="T45" s="136"/>
      <c r="U45" s="24" t="s">
        <v>7</v>
      </c>
      <c r="V45" s="125" t="str">
        <f>IF(V44="","",IF(V44&gt;=1,V46-V44))</f>
        <v/>
      </c>
      <c r="W45" s="125"/>
      <c r="X45" s="125"/>
      <c r="Y45" s="125"/>
      <c r="Z45" s="125"/>
      <c r="AA45" s="127"/>
      <c r="AB45" s="127"/>
      <c r="AC45" s="30"/>
      <c r="AD45" s="30"/>
      <c r="AE45" s="30"/>
      <c r="AI45">
        <v>37</v>
      </c>
      <c r="AJ45" s="42" t="s">
        <v>62</v>
      </c>
      <c r="AK45">
        <v>1000</v>
      </c>
    </row>
    <row r="46" spans="1:37" ht="18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2" t="s">
        <v>8</v>
      </c>
      <c r="P46" s="132"/>
      <c r="Q46" s="132"/>
      <c r="R46" s="132"/>
      <c r="S46" s="132"/>
      <c r="T46" s="132"/>
      <c r="U46" s="31" t="s">
        <v>7</v>
      </c>
      <c r="V46" s="129" t="str">
        <f>IF(V44="","",IF(V44&gt;=1,V44*1.1))</f>
        <v/>
      </c>
      <c r="W46" s="129"/>
      <c r="X46" s="129"/>
      <c r="Y46" s="129"/>
      <c r="Z46" s="129"/>
      <c r="AA46" s="123"/>
      <c r="AB46" s="123"/>
      <c r="AC46" s="19"/>
      <c r="AI46">
        <v>38</v>
      </c>
      <c r="AJ46" s="42" t="s">
        <v>63</v>
      </c>
      <c r="AK46">
        <v>1000</v>
      </c>
    </row>
    <row r="47" spans="1:37" ht="10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5"/>
      <c r="Q47" s="25"/>
      <c r="R47" s="25"/>
      <c r="S47" s="25"/>
      <c r="T47" s="25"/>
      <c r="U47" s="25"/>
      <c r="V47" s="26"/>
      <c r="W47" s="26"/>
      <c r="X47" s="26"/>
      <c r="Y47" s="26"/>
      <c r="Z47" s="26"/>
      <c r="AA47" s="19"/>
      <c r="AB47" s="19"/>
      <c r="AC47" s="19"/>
      <c r="AI47">
        <v>39</v>
      </c>
      <c r="AJ47" s="42" t="s">
        <v>64</v>
      </c>
      <c r="AK47">
        <v>1000</v>
      </c>
    </row>
    <row r="48" spans="1:37" ht="16" customHeight="1">
      <c r="B48" s="32" t="s">
        <v>99</v>
      </c>
      <c r="P48" s="17"/>
      <c r="Q48" s="17"/>
      <c r="R48" s="17"/>
      <c r="S48" s="17"/>
      <c r="T48" s="17"/>
      <c r="U48" s="17"/>
      <c r="V48" s="18"/>
      <c r="W48" s="18"/>
      <c r="X48" s="18"/>
      <c r="Y48" s="18"/>
      <c r="Z48" s="18"/>
      <c r="AA48" s="19"/>
      <c r="AB48" s="19"/>
      <c r="AC48" s="19"/>
      <c r="AI48">
        <v>40</v>
      </c>
      <c r="AJ48" s="42" t="s">
        <v>65</v>
      </c>
      <c r="AK48">
        <v>1200</v>
      </c>
    </row>
    <row r="49" spans="2:37" ht="16" customHeight="1">
      <c r="B49" t="s">
        <v>110</v>
      </c>
      <c r="AI49">
        <v>41</v>
      </c>
      <c r="AJ49" s="42" t="s">
        <v>66</v>
      </c>
      <c r="AK49">
        <v>1200</v>
      </c>
    </row>
    <row r="50" spans="2:37" ht="16" customHeight="1">
      <c r="B50" s="38"/>
      <c r="C50" s="38"/>
      <c r="D50" s="38"/>
      <c r="E50" s="146" t="s">
        <v>111</v>
      </c>
      <c r="F50" s="116"/>
      <c r="G50" s="116"/>
      <c r="H50" s="117"/>
      <c r="I50" s="150" t="s">
        <v>112</v>
      </c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2"/>
      <c r="AA50" s="38"/>
      <c r="AB50" s="38"/>
      <c r="AC50" s="38"/>
      <c r="AD50" s="38"/>
      <c r="AE50" s="38"/>
      <c r="AI50">
        <v>42</v>
      </c>
      <c r="AJ50" s="42" t="s">
        <v>104</v>
      </c>
      <c r="AK50">
        <v>1200</v>
      </c>
    </row>
    <row r="51" spans="2:37" ht="16" customHeight="1">
      <c r="B51" s="38"/>
      <c r="C51" s="38"/>
      <c r="D51" s="38"/>
      <c r="E51" s="147"/>
      <c r="F51" s="148"/>
      <c r="G51" s="148"/>
      <c r="H51" s="149"/>
      <c r="I51" s="153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5"/>
      <c r="AA51" s="38"/>
      <c r="AB51" s="38"/>
      <c r="AC51" s="38"/>
      <c r="AD51" s="38"/>
      <c r="AE51" s="38"/>
      <c r="AI51">
        <v>43</v>
      </c>
      <c r="AJ51" s="42" t="s">
        <v>105</v>
      </c>
      <c r="AK51">
        <v>1200</v>
      </c>
    </row>
    <row r="52" spans="2:37" ht="18.75" customHeight="1">
      <c r="B52" s="38"/>
      <c r="C52" s="38"/>
      <c r="D52" s="38"/>
      <c r="E52" s="118"/>
      <c r="F52" s="119"/>
      <c r="G52" s="119"/>
      <c r="H52" s="120"/>
      <c r="I52" s="64" t="s">
        <v>100</v>
      </c>
      <c r="J52" s="64"/>
      <c r="K52" s="64"/>
      <c r="L52" s="64"/>
      <c r="M52" s="64"/>
      <c r="N52" s="64"/>
      <c r="O52" s="64" t="s">
        <v>101</v>
      </c>
      <c r="P52" s="64"/>
      <c r="Q52" s="64"/>
      <c r="R52" s="64"/>
      <c r="S52" s="64"/>
      <c r="T52" s="64"/>
      <c r="U52" s="64" t="s">
        <v>102</v>
      </c>
      <c r="V52" s="64"/>
      <c r="W52" s="64"/>
      <c r="X52" s="64"/>
      <c r="Y52" s="64"/>
      <c r="Z52" s="64"/>
      <c r="AA52" s="38"/>
      <c r="AB52" s="38"/>
      <c r="AC52" s="38"/>
      <c r="AD52" s="38"/>
      <c r="AE52" s="38"/>
      <c r="AI52">
        <v>44</v>
      </c>
      <c r="AJ52" s="42" t="s">
        <v>106</v>
      </c>
      <c r="AK52">
        <v>1200</v>
      </c>
    </row>
    <row r="53" spans="2:37" ht="18.75" customHeight="1">
      <c r="E53" s="64" t="s">
        <v>113</v>
      </c>
      <c r="F53" s="64"/>
      <c r="G53" s="64"/>
      <c r="H53" s="64"/>
      <c r="I53" s="64" t="s">
        <v>114</v>
      </c>
      <c r="J53" s="64"/>
      <c r="K53" s="64"/>
      <c r="L53" s="64"/>
      <c r="M53" s="64"/>
      <c r="N53" s="64"/>
      <c r="O53" s="64" t="s">
        <v>115</v>
      </c>
      <c r="P53" s="64"/>
      <c r="Q53" s="64"/>
      <c r="R53" s="64"/>
      <c r="S53" s="64"/>
      <c r="T53" s="64"/>
      <c r="U53" s="64" t="s">
        <v>116</v>
      </c>
      <c r="V53" s="64"/>
      <c r="W53" s="64"/>
      <c r="X53" s="64"/>
      <c r="Y53" s="64"/>
      <c r="Z53" s="64"/>
      <c r="AI53">
        <v>45</v>
      </c>
      <c r="AJ53" s="42" t="s">
        <v>107</v>
      </c>
      <c r="AK53">
        <v>1200</v>
      </c>
    </row>
    <row r="54" spans="2:37" ht="18.75" customHeight="1">
      <c r="E54" s="64" t="s">
        <v>119</v>
      </c>
      <c r="F54" s="64"/>
      <c r="G54" s="64"/>
      <c r="H54" s="64"/>
      <c r="I54" s="64" t="s">
        <v>103</v>
      </c>
      <c r="J54" s="64"/>
      <c r="K54" s="64"/>
      <c r="L54" s="64"/>
      <c r="M54" s="64"/>
      <c r="N54" s="64"/>
      <c r="O54" s="64" t="s">
        <v>103</v>
      </c>
      <c r="P54" s="64"/>
      <c r="Q54" s="64"/>
      <c r="R54" s="64"/>
      <c r="S54" s="64"/>
      <c r="T54" s="64"/>
      <c r="U54" s="64" t="s">
        <v>117</v>
      </c>
      <c r="V54" s="64"/>
      <c r="W54" s="64"/>
      <c r="X54" s="64"/>
      <c r="Y54" s="64"/>
      <c r="Z54" s="64"/>
      <c r="AI54">
        <v>46</v>
      </c>
      <c r="AJ54" s="42" t="s">
        <v>108</v>
      </c>
      <c r="AK54">
        <v>1200</v>
      </c>
    </row>
    <row r="55" spans="2:37" ht="16" customHeight="1">
      <c r="C55" s="156" t="s">
        <v>118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I55">
        <v>47</v>
      </c>
      <c r="AJ55" s="42" t="s">
        <v>26</v>
      </c>
      <c r="AK55">
        <v>1000</v>
      </c>
    </row>
    <row r="56" spans="2:37" ht="16" customHeight="1"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</row>
    <row r="57" spans="2:37" ht="16" customHeight="1">
      <c r="B57" s="10" t="s">
        <v>92</v>
      </c>
      <c r="AE57" s="32"/>
      <c r="AF57" s="32"/>
    </row>
    <row r="58" spans="2:37" ht="13" customHeight="1"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2:37" ht="13" customHeight="1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I59" s="10"/>
      <c r="AJ59" s="10"/>
      <c r="AK59" s="10"/>
    </row>
    <row r="60" spans="2:37" ht="16" customHeight="1">
      <c r="B60" s="33" t="s">
        <v>93</v>
      </c>
      <c r="F60" s="33" t="s">
        <v>94</v>
      </c>
      <c r="N60" s="33" t="s">
        <v>95</v>
      </c>
      <c r="U60" s="33" t="s">
        <v>96</v>
      </c>
      <c r="AB60" s="32"/>
      <c r="AC60" s="32"/>
      <c r="AD60" s="32"/>
      <c r="AE60" s="32"/>
      <c r="AF60" s="32"/>
    </row>
    <row r="61" spans="2:37" s="10" customFormat="1" ht="16" customHeight="1">
      <c r="B61"/>
      <c r="C61"/>
      <c r="D61"/>
      <c r="E61"/>
      <c r="F61" s="33" t="s">
        <v>97</v>
      </c>
      <c r="G61"/>
      <c r="H61"/>
      <c r="I61"/>
      <c r="J61"/>
      <c r="K61"/>
      <c r="L61"/>
      <c r="M61"/>
      <c r="N61"/>
      <c r="O61"/>
      <c r="P61" s="33" t="s">
        <v>109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32"/>
      <c r="AF61" s="32"/>
      <c r="AG61"/>
    </row>
    <row r="62" spans="2:37" ht="16" customHeight="1">
      <c r="D62" s="35"/>
      <c r="E62" s="35"/>
      <c r="G62" s="34"/>
      <c r="H62" s="34"/>
      <c r="I62" s="35"/>
      <c r="J62" s="35"/>
      <c r="K62" s="35"/>
      <c r="L62" s="35"/>
      <c r="O62" s="35"/>
      <c r="P62" s="35"/>
      <c r="Q62" s="35"/>
      <c r="R62" s="35"/>
      <c r="V62" s="35"/>
      <c r="W62" s="35"/>
      <c r="X62" s="35"/>
      <c r="Y62" s="33"/>
      <c r="Z62" s="33"/>
      <c r="AA62" s="33"/>
      <c r="AE62" s="32"/>
      <c r="AF62" s="32"/>
    </row>
    <row r="63" spans="2:37" s="10" customFormat="1" ht="16" customHeight="1">
      <c r="B63" s="33"/>
      <c r="C63" s="33"/>
      <c r="D63" s="33"/>
      <c r="E63" s="33"/>
      <c r="G63" s="33"/>
      <c r="H63" s="33"/>
      <c r="I63" s="33"/>
      <c r="J63" s="33"/>
      <c r="K63" s="33"/>
      <c r="L63" s="33"/>
      <c r="M63" s="33"/>
      <c r="N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2"/>
    </row>
    <row r="64" spans="2:37" s="10" customFormat="1" ht="16" customHeight="1">
      <c r="AB64" s="33"/>
      <c r="AC64" s="33"/>
      <c r="AD64" s="32"/>
      <c r="AF64"/>
    </row>
    <row r="65" spans="2:32" s="10" customFormat="1" ht="16" customHeight="1">
      <c r="AF65" s="7"/>
    </row>
    <row r="66" spans="2:32" s="10" customFormat="1" ht="16" customHeight="1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  <c r="AA66" s="40"/>
      <c r="AB66" s="40"/>
      <c r="AC66" s="40"/>
      <c r="AD66" s="40"/>
      <c r="AE66" s="40"/>
      <c r="AF66"/>
    </row>
    <row r="67" spans="2:32" ht="16" customHeight="1">
      <c r="B67" s="41"/>
      <c r="C67" s="38"/>
      <c r="D67" s="38"/>
      <c r="E67" s="38"/>
      <c r="F67" s="38"/>
      <c r="G67" s="38"/>
      <c r="H67" s="41"/>
      <c r="I67" s="38"/>
      <c r="J67" s="38"/>
      <c r="K67" s="38"/>
      <c r="L67" s="38"/>
      <c r="M67" s="38"/>
      <c r="N67" s="41"/>
      <c r="O67" s="38"/>
      <c r="P67" s="38"/>
      <c r="Q67" s="38"/>
      <c r="R67" s="38"/>
      <c r="S67" s="38"/>
      <c r="T67" s="41"/>
      <c r="U67" s="38"/>
      <c r="V67" s="38"/>
      <c r="W67" s="38"/>
      <c r="X67" s="38"/>
      <c r="Y67" s="38"/>
      <c r="Z67" s="41"/>
      <c r="AA67" s="38"/>
      <c r="AB67" s="38"/>
      <c r="AC67" s="38"/>
      <c r="AD67" s="38"/>
      <c r="AE67" s="38"/>
      <c r="AF67" s="30"/>
    </row>
    <row r="68" spans="2:32" ht="16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2:32" ht="18.75" customHeight="1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2:32" ht="18.75" customHeight="1"/>
    <row r="71" spans="2:32" ht="18.75" customHeight="1"/>
    <row r="72" spans="2:32" ht="18.75" customHeight="1"/>
    <row r="73" spans="2:32" ht="18.7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2"/>
    </row>
    <row r="80" spans="2:32" ht="17">
      <c r="Y80" s="23"/>
      <c r="AA80" s="23"/>
      <c r="AB80" s="23"/>
      <c r="AC80" s="23"/>
      <c r="AD80" s="23"/>
      <c r="AE80" s="23"/>
    </row>
    <row r="81" spans="1:3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2" ht="15">
      <c r="AA82" s="10"/>
      <c r="AB82" s="10"/>
      <c r="AC82" s="10"/>
      <c r="AD82" s="10"/>
      <c r="AE82" s="10"/>
    </row>
    <row r="83" spans="1:3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</sheetData>
  <sheetProtection algorithmName="SHA-512" hashValue="NgOKTN0TTP+FHTBQyWi5FapWwExXBpt2vtxUUdMeV6Uba+26nGggD2QgRXRm7xdOsXcRWoqeiN4ItbhSC6Jrsw==" saltValue="zUTEM6b9EPpxuFTa0+Fx8w==" spinCount="100000" sheet="1" selectLockedCells="1"/>
  <mergeCells count="122">
    <mergeCell ref="E50:H52"/>
    <mergeCell ref="I50:Z51"/>
    <mergeCell ref="C55:AD56"/>
    <mergeCell ref="E54:H54"/>
    <mergeCell ref="I54:N54"/>
    <mergeCell ref="O54:T54"/>
    <mergeCell ref="U54:Z54"/>
    <mergeCell ref="I52:N52"/>
    <mergeCell ref="O52:T52"/>
    <mergeCell ref="U52:Z52"/>
    <mergeCell ref="E53:H53"/>
    <mergeCell ref="I53:N53"/>
    <mergeCell ref="O53:T53"/>
    <mergeCell ref="U53:Z53"/>
    <mergeCell ref="L28:O28"/>
    <mergeCell ref="O40:T40"/>
    <mergeCell ref="P34:R34"/>
    <mergeCell ref="K36:N36"/>
    <mergeCell ref="P36:R36"/>
    <mergeCell ref="K38:N38"/>
    <mergeCell ref="K39:N39"/>
    <mergeCell ref="K34:N34"/>
    <mergeCell ref="K37:N37"/>
    <mergeCell ref="P35:R35"/>
    <mergeCell ref="K35:N35"/>
    <mergeCell ref="P38:R38"/>
    <mergeCell ref="O43:T43"/>
    <mergeCell ref="O44:T44"/>
    <mergeCell ref="O46:T46"/>
    <mergeCell ref="P39:R39"/>
    <mergeCell ref="V39:Z39"/>
    <mergeCell ref="O45:T45"/>
    <mergeCell ref="P37:R37"/>
    <mergeCell ref="O41:T41"/>
    <mergeCell ref="L30:M31"/>
    <mergeCell ref="V36:Z36"/>
    <mergeCell ref="V42:Z42"/>
    <mergeCell ref="O42:T42"/>
    <mergeCell ref="AA46:AB46"/>
    <mergeCell ref="V34:Z34"/>
    <mergeCell ref="V44:Z44"/>
    <mergeCell ref="V35:Z35"/>
    <mergeCell ref="V41:Z41"/>
    <mergeCell ref="V45:Z45"/>
    <mergeCell ref="AA45:AB45"/>
    <mergeCell ref="V38:Z38"/>
    <mergeCell ref="AA41:AB41"/>
    <mergeCell ref="AA44:AB44"/>
    <mergeCell ref="V43:Z43"/>
    <mergeCell ref="AA43:AB43"/>
    <mergeCell ref="V40:Z40"/>
    <mergeCell ref="V37:Z37"/>
    <mergeCell ref="AA40:AB40"/>
    <mergeCell ref="V46:Z46"/>
    <mergeCell ref="B30:E31"/>
    <mergeCell ref="F30:G31"/>
    <mergeCell ref="F23:G24"/>
    <mergeCell ref="B9:K9"/>
    <mergeCell ref="L29:O29"/>
    <mergeCell ref="F20:F21"/>
    <mergeCell ref="B15:K15"/>
    <mergeCell ref="F22:G22"/>
    <mergeCell ref="L10:U10"/>
    <mergeCell ref="L11:U11"/>
    <mergeCell ref="Q29:T29"/>
    <mergeCell ref="G29:J29"/>
    <mergeCell ref="B28:E28"/>
    <mergeCell ref="B29:E29"/>
    <mergeCell ref="J30:K31"/>
    <mergeCell ref="U28:AE29"/>
    <mergeCell ref="Q28:T28"/>
    <mergeCell ref="H30:I31"/>
    <mergeCell ref="G28:J28"/>
    <mergeCell ref="K20:L21"/>
    <mergeCell ref="N20:O21"/>
    <mergeCell ref="P20:Q21"/>
    <mergeCell ref="R20:S21"/>
    <mergeCell ref="T20:U21"/>
    <mergeCell ref="AA8:AE8"/>
    <mergeCell ref="B8:K8"/>
    <mergeCell ref="L8:U8"/>
    <mergeCell ref="V8:Z8"/>
    <mergeCell ref="F26:G27"/>
    <mergeCell ref="V15:Z15"/>
    <mergeCell ref="M20:M21"/>
    <mergeCell ref="L9:U9"/>
    <mergeCell ref="X20:AE21"/>
    <mergeCell ref="G20:H21"/>
    <mergeCell ref="L13:U13"/>
    <mergeCell ref="L14:U14"/>
    <mergeCell ref="AA10:AE10"/>
    <mergeCell ref="AA11:AE11"/>
    <mergeCell ref="AA12:AE12"/>
    <mergeCell ref="AA13:AE13"/>
    <mergeCell ref="AA14:AE14"/>
    <mergeCell ref="V9:Z14"/>
    <mergeCell ref="AA9:AE9"/>
    <mergeCell ref="B13:K13"/>
    <mergeCell ref="S3:AE4"/>
    <mergeCell ref="B5:AE6"/>
    <mergeCell ref="T18:AE19"/>
    <mergeCell ref="H23:AE24"/>
    <mergeCell ref="H25:AE25"/>
    <mergeCell ref="T17:AE17"/>
    <mergeCell ref="B17:E17"/>
    <mergeCell ref="B18:E19"/>
    <mergeCell ref="B20:E27"/>
    <mergeCell ref="L12:U12"/>
    <mergeCell ref="B14:K14"/>
    <mergeCell ref="H26:AE27"/>
    <mergeCell ref="F18:F19"/>
    <mergeCell ref="S18:S19"/>
    <mergeCell ref="G18:R19"/>
    <mergeCell ref="G17:R17"/>
    <mergeCell ref="H22:AE22"/>
    <mergeCell ref="I20:J21"/>
    <mergeCell ref="B10:K10"/>
    <mergeCell ref="AA15:AE15"/>
    <mergeCell ref="L15:U15"/>
    <mergeCell ref="F25:G25"/>
    <mergeCell ref="B11:K11"/>
    <mergeCell ref="B12:K12"/>
  </mergeCells>
  <phoneticPr fontId="1"/>
  <dataValidations count="8">
    <dataValidation imeMode="halfKatakana" allowBlank="1" showInputMessage="1" showErrorMessage="1" sqref="T17 G17 H22 H25" xr:uid="{00000000-0002-0000-0000-000000000000}"/>
    <dataValidation type="list" allowBlank="1" showInputMessage="1" showErrorMessage="1" sqref="F30:G31" xr:uid="{00000000-0002-0000-0000-000001000000}">
      <formula1>$AI$9:$AI$20</formula1>
    </dataValidation>
    <dataValidation type="list" allowBlank="1" showInputMessage="1" showErrorMessage="1" sqref="J30:K31" xr:uid="{00000000-0002-0000-0000-000002000000}">
      <formula1>$AI$9:$AI$39</formula1>
    </dataValidation>
    <dataValidation type="list" allowBlank="1" showInputMessage="1" showErrorMessage="1" sqref="G20:L21 N20:U21" xr:uid="{00000000-0002-0000-0000-000003000000}">
      <formula1>$AI$8:$AI$17</formula1>
    </dataValidation>
    <dataValidation type="list" allowBlank="1" showInputMessage="1" showErrorMessage="1" sqref="P34:R39" xr:uid="{00000000-0002-0000-0000-000004000000}">
      <formula1>$AI$8:$AI$18</formula1>
    </dataValidation>
    <dataValidation type="textLength" allowBlank="1" showInputMessage="1" promptTitle="ご住所の都道府県を選択してください。" sqref="V41:Z41" xr:uid="{A6404330-E965-7A49-B243-F78DC4F5C93D}">
      <formula1>0</formula1>
      <formula2>0</formula2>
    </dataValidation>
    <dataValidation type="textLength" allowBlank="1" showInputMessage="1" promptTitle="ご住所の都道府県を洗濯してください。" sqref="V42:Z42" xr:uid="{1C54F417-7CD8-C14E-B6E6-1033A6CBE4FF}">
      <formula1>0</formula1>
      <formula2>0</formula2>
    </dataValidation>
    <dataValidation type="list" allowBlank="1" showInputMessage="1" sqref="X20:AE21" xr:uid="{00000000-0002-0000-0000-000006000000}">
      <formula1>$AJ$9:$AJ$55</formula1>
    </dataValidation>
  </dataValidations>
  <printOptions horizontalCentered="1"/>
  <pageMargins left="0" right="0" top="0" bottom="0" header="0" footer="0"/>
  <pageSetup paperSize="9" scale="86" orientation="portrait" r:id="rId1"/>
  <headerFooter scaleWithDoc="0" alignWithMargins="0"/>
  <rowBreaks count="1" manualBreakCount="1">
    <brk id="62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29</xdr:row>
                    <xdr:rowOff>0</xdr:rowOff>
                  </from>
                  <to>
                    <xdr:col>18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22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30</xdr:row>
                    <xdr:rowOff>0</xdr:rowOff>
                  </from>
                  <to>
                    <xdr:col>18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30</xdr:row>
                    <xdr:rowOff>0</xdr:rowOff>
                  </from>
                  <to>
                    <xdr:col>22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30</xdr:row>
                    <xdr:rowOff>0</xdr:rowOff>
                  </from>
                  <to>
                    <xdr:col>26</xdr:col>
                    <xdr:colOff>0</xdr:colOff>
                    <xdr:row>30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tsk-k06</dc:creator>
  <cp:keywords/>
  <dc:description/>
  <cp:lastModifiedBy>design office 104</cp:lastModifiedBy>
  <cp:lastPrinted>2019-10-17T05:30:18Z</cp:lastPrinted>
  <dcterms:created xsi:type="dcterms:W3CDTF">2015-01-20T02:33:05Z</dcterms:created>
  <dcterms:modified xsi:type="dcterms:W3CDTF">2023-10-12T06:56:02Z</dcterms:modified>
  <cp:category/>
</cp:coreProperties>
</file>