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a104/Downloads/価格、送料更新版FAXフォ/"/>
    </mc:Choice>
  </mc:AlternateContent>
  <xr:revisionPtr revIDLastSave="0" documentId="13_ncr:1_{88E48122-7350-A54B-9D0C-E517486092EA}" xr6:coauthVersionLast="47" xr6:coauthVersionMax="47" xr10:uidLastSave="{00000000-0000-0000-0000-000000000000}"/>
  <workbookProtection workbookAlgorithmName="SHA-512" workbookHashValue="nU4PqsPvioebD3n3fpcpP4RNYjm4WCgNIKVimCgmrWq8NdeAeTbfb0qDsH2mxgHUlpJrLuVs0EWJRJitf3XERA==" workbookSaltValue="eOt9x60+HKgNu6V1cw5BRA==" workbookSpinCount="100000" lockStructure="1"/>
  <bookViews>
    <workbookView xWindow="0" yWindow="500" windowWidth="33600" windowHeight="18800" xr2:uid="{00000000-000D-0000-FFFF-FFFF00000000}"/>
  </bookViews>
  <sheets>
    <sheet name="Sheet1" sheetId="1" r:id="rId1"/>
  </sheets>
  <definedNames>
    <definedName name="_xlnm.Print_Area" localSheetId="0">Sheet1!$A$1:$AF$61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8" i="1" l="1"/>
  <c r="W39" i="1" s="1"/>
  <c r="W40" i="1" s="1"/>
  <c r="W41" i="1"/>
  <c r="W42" i="1" l="1"/>
  <c r="W38" i="1"/>
  <c r="W43" i="1" l="1"/>
  <c r="W45" i="1" s="1"/>
  <c r="W44" i="1" s="1"/>
</calcChain>
</file>

<file path=xl/sharedStrings.xml><?xml version="1.0" encoding="utf-8"?>
<sst xmlns="http://schemas.openxmlformats.org/spreadsheetml/2006/main" count="135" uniqueCount="122">
  <si>
    <t>交換用空気清浄フィルターお申込み書</t>
    <rPh sb="0" eb="3">
      <t>コウカンヨウ</t>
    </rPh>
    <rPh sb="3" eb="5">
      <t>クウキ</t>
    </rPh>
    <rPh sb="5" eb="7">
      <t>セイジョウ</t>
    </rPh>
    <rPh sb="13" eb="15">
      <t>モウシコ</t>
    </rPh>
    <rPh sb="16" eb="17">
      <t>ショ</t>
    </rPh>
    <phoneticPr fontId="1"/>
  </si>
  <si>
    <t>FAX:0299-67-5120</t>
    <phoneticPr fontId="1"/>
  </si>
  <si>
    <t>交換用空気清浄フィルター品番</t>
    <rPh sb="12" eb="14">
      <t>ヒンバン</t>
    </rPh>
    <phoneticPr fontId="1"/>
  </si>
  <si>
    <t>入数</t>
    <rPh sb="0" eb="1">
      <t>イ</t>
    </rPh>
    <rPh sb="1" eb="2">
      <t>スウ</t>
    </rPh>
    <phoneticPr fontId="1"/>
  </si>
  <si>
    <t>価格(税抜）</t>
    <rPh sb="0" eb="2">
      <t>カカク</t>
    </rPh>
    <rPh sb="3" eb="4">
      <t>ゼイ</t>
    </rPh>
    <rPh sb="4" eb="5">
      <t>ヌ</t>
    </rPh>
    <phoneticPr fontId="1"/>
  </si>
  <si>
    <t>×</t>
    <phoneticPr fontId="1"/>
  </si>
  <si>
    <t>セット</t>
    <phoneticPr fontId="1"/>
  </si>
  <si>
    <t>＝</t>
    <phoneticPr fontId="1"/>
  </si>
  <si>
    <t>お支払い合計</t>
    <rPh sb="1" eb="3">
      <t>シハラ</t>
    </rPh>
    <rPh sb="4" eb="6">
      <t>ゴウケイ</t>
    </rPh>
    <phoneticPr fontId="1"/>
  </si>
  <si>
    <t>お名前</t>
    <rPh sb="1" eb="3">
      <t>ナマエ</t>
    </rPh>
    <phoneticPr fontId="1"/>
  </si>
  <si>
    <t>フリガナ</t>
    <phoneticPr fontId="1"/>
  </si>
  <si>
    <t>ご住所</t>
    <rPh sb="1" eb="3">
      <t>ジュウショ</t>
    </rPh>
    <phoneticPr fontId="1"/>
  </si>
  <si>
    <t>〒</t>
    <phoneticPr fontId="1"/>
  </si>
  <si>
    <t>―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</si>
  <si>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</si>
  <si>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</si>
  <si>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(</t>
    <phoneticPr fontId="1"/>
  </si>
  <si>
    <t>)</t>
    <phoneticPr fontId="1"/>
  </si>
  <si>
    <t>‐</t>
    <phoneticPr fontId="1"/>
  </si>
  <si>
    <t>連絡先TEL</t>
    <rPh sb="0" eb="3">
      <t>レンラクサキ</t>
    </rPh>
    <phoneticPr fontId="1"/>
  </si>
  <si>
    <t>連絡先FAX</t>
    <rPh sb="0" eb="3">
      <t>レンラクサキ</t>
    </rPh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</si>
  <si>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</si>
  <si>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</si>
  <si>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</si>
  <si>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</si>
  <si>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対応商品</t>
    <rPh sb="0" eb="2">
      <t>タイオウ</t>
    </rPh>
    <rPh sb="2" eb="4">
      <t>ショウヒン</t>
    </rPh>
    <phoneticPr fontId="1"/>
  </si>
  <si>
    <t>■ご注文内容</t>
    <rPh sb="2" eb="4">
      <t>チュウモン</t>
    </rPh>
    <rPh sb="4" eb="6">
      <t>ナイヨウ</t>
    </rPh>
    <phoneticPr fontId="1"/>
  </si>
  <si>
    <t>ビル名</t>
    <rPh sb="2" eb="3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</si>
  <si>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</si>
  <si>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</si>
  <si>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■お問い合わせ</t>
    <rPh sb="2" eb="3">
      <t>ト</t>
    </rPh>
    <rPh sb="4" eb="5">
      <t>ア</t>
    </rPh>
    <phoneticPr fontId="1"/>
  </si>
  <si>
    <t>茨城県潮来市水原3080</t>
    <rPh sb="0" eb="3">
      <t>イバラキケン</t>
    </rPh>
    <rPh sb="3" eb="6">
      <t>イタコシ</t>
    </rPh>
    <rPh sb="6" eb="8">
      <t>ミズハラ</t>
    </rPh>
    <phoneticPr fontId="1"/>
  </si>
  <si>
    <t>E-mail：info@takasu-tsk.com</t>
    <phoneticPr fontId="1"/>
  </si>
  <si>
    <t>〒311-2404</t>
    <phoneticPr fontId="1"/>
  </si>
  <si>
    <t>お届け
希望日時</t>
    <phoneticPr fontId="1"/>
  </si>
  <si>
    <t>■お届け先住所</t>
    <rPh sb="2" eb="3">
      <t>トド</t>
    </rPh>
    <rPh sb="4" eb="5">
      <t>サキ</t>
    </rPh>
    <rPh sb="5" eb="7">
      <t>ジュウショ</t>
    </rPh>
    <phoneticPr fontId="1"/>
  </si>
  <si>
    <t>TSK-100SGF</t>
    <phoneticPr fontId="1"/>
  </si>
  <si>
    <t>消費税額</t>
    <rPh sb="0" eb="3">
      <t>ショウヒゼイ</t>
    </rPh>
    <rPh sb="3" eb="4">
      <t>ガク</t>
    </rPh>
    <phoneticPr fontId="26"/>
  </si>
  <si>
    <t>商品合計</t>
    <rPh sb="0" eb="2">
      <t>ショウヒン</t>
    </rPh>
    <rPh sb="2" eb="4">
      <t>ゴウケイ</t>
    </rPh>
    <phoneticPr fontId="26"/>
  </si>
  <si>
    <t>配送料</t>
    <rPh sb="0" eb="1">
      <t>クバ</t>
    </rPh>
    <rPh sb="1" eb="3">
      <t>ソウリョウ</t>
    </rPh>
    <phoneticPr fontId="26"/>
  </si>
  <si>
    <t>代金引換手数料</t>
    <phoneticPr fontId="26"/>
  </si>
  <si>
    <t>小計</t>
    <rPh sb="0" eb="2">
      <t>コバカリ</t>
    </rPh>
    <phoneticPr fontId="26"/>
  </si>
  <si>
    <t>TSK-100SGF</t>
    <phoneticPr fontId="26"/>
  </si>
  <si>
    <r>
      <rPr>
        <b/>
        <sz val="13"/>
        <color indexed="8"/>
        <rFont val="ＭＳ Ｐゴシック"/>
        <family val="3"/>
        <charset val="128"/>
      </rPr>
      <t>TK-265R2L／TK-265R3L</t>
    </r>
    <r>
      <rPr>
        <sz val="10"/>
        <color indexed="8"/>
        <rFont val="ＭＳ Ｐゴシック"/>
        <family val="3"/>
        <charset val="128"/>
      </rPr>
      <t>（副吸込グリル）</t>
    </r>
    <rPh sb="20" eb="21">
      <t>フク</t>
    </rPh>
    <rPh sb="21" eb="22">
      <t>ス</t>
    </rPh>
    <rPh sb="22" eb="23">
      <t>コ</t>
    </rPh>
    <phoneticPr fontId="26"/>
  </si>
  <si>
    <t>10枚</t>
    <phoneticPr fontId="26"/>
  </si>
  <si>
    <r>
      <rPr>
        <b/>
        <sz val="13"/>
        <color indexed="8"/>
        <rFont val="ＭＳ Ｐゴシック"/>
        <family val="3"/>
        <charset val="128"/>
      </rPr>
      <t>TK-265R2L1／TK-265R3L1</t>
    </r>
    <r>
      <rPr>
        <sz val="10"/>
        <color indexed="8"/>
        <rFont val="ＭＳ Ｐゴシック"/>
        <family val="3"/>
        <charset val="128"/>
      </rPr>
      <t>（副吸込グリル）</t>
    </r>
    <phoneticPr fontId="26"/>
  </si>
  <si>
    <r>
      <rPr>
        <b/>
        <sz val="13"/>
        <color indexed="8"/>
        <rFont val="ＭＳ Ｐゴシック"/>
        <family val="3"/>
        <charset val="128"/>
      </rPr>
      <t>TK-265R2L2／TK-265R3L2</t>
    </r>
    <r>
      <rPr>
        <sz val="10"/>
        <color indexed="8"/>
        <rFont val="ＭＳ Ｐゴシック"/>
        <family val="3"/>
        <charset val="128"/>
      </rPr>
      <t>（副吸込グリル）</t>
    </r>
    <phoneticPr fontId="26"/>
  </si>
  <si>
    <r>
      <rPr>
        <b/>
        <sz val="13"/>
        <color indexed="8"/>
        <rFont val="ＭＳ Ｐゴシック"/>
        <family val="3"/>
        <charset val="128"/>
      </rPr>
      <t>TK-225R2L／TK-225R3L</t>
    </r>
    <r>
      <rPr>
        <sz val="10"/>
        <color indexed="8"/>
        <rFont val="ＭＳ Ｐゴシック"/>
        <family val="3"/>
        <charset val="128"/>
      </rPr>
      <t>（副吸込グリル）</t>
    </r>
    <phoneticPr fontId="26"/>
  </si>
  <si>
    <r>
      <rPr>
        <b/>
        <sz val="13"/>
        <color indexed="8"/>
        <rFont val="ＭＳ Ｐゴシック"/>
        <family val="3"/>
        <charset val="128"/>
      </rPr>
      <t>TK-225R2L1／TK-225R3L1</t>
    </r>
    <r>
      <rPr>
        <sz val="10"/>
        <color indexed="8"/>
        <rFont val="ＭＳ Ｐゴシック"/>
        <family val="3"/>
        <charset val="128"/>
      </rPr>
      <t>（副吸込グリル）</t>
    </r>
    <phoneticPr fontId="26"/>
  </si>
  <si>
    <r>
      <rPr>
        <b/>
        <sz val="13"/>
        <color indexed="8"/>
        <rFont val="ＭＳ Ｐゴシック"/>
        <family val="3"/>
        <charset val="128"/>
      </rPr>
      <t>TK-225R2L2／TK-225R3L2</t>
    </r>
    <r>
      <rPr>
        <sz val="10"/>
        <color indexed="8"/>
        <rFont val="ＭＳ Ｐゴシック"/>
        <family val="3"/>
        <charset val="128"/>
      </rPr>
      <t>（副吸込グリル）</t>
    </r>
    <phoneticPr fontId="26"/>
  </si>
  <si>
    <r>
      <rPr>
        <b/>
        <sz val="13"/>
        <color indexed="8"/>
        <rFont val="ＭＳ Ｐゴシック"/>
        <family val="3"/>
        <charset val="128"/>
      </rPr>
      <t>BF-512SR</t>
    </r>
    <r>
      <rPr>
        <sz val="10"/>
        <color indexed="8"/>
        <rFont val="ＭＳ Ｐゴシック"/>
        <family val="3"/>
        <charset val="128"/>
      </rPr>
      <t>（副吸込グリル）</t>
    </r>
    <phoneticPr fontId="26"/>
  </si>
  <si>
    <r>
      <rPr>
        <b/>
        <sz val="13"/>
        <color indexed="8"/>
        <rFont val="ＭＳ Ｐゴシック"/>
        <family val="3"/>
        <charset val="128"/>
      </rPr>
      <t>BF-513SR</t>
    </r>
    <r>
      <rPr>
        <sz val="10"/>
        <color indexed="8"/>
        <rFont val="ＭＳ Ｐゴシック"/>
        <family val="3"/>
        <charset val="128"/>
      </rPr>
      <t>（副吸込グリル）</t>
    </r>
    <phoneticPr fontId="26"/>
  </si>
  <si>
    <r>
      <rPr>
        <b/>
        <sz val="13"/>
        <color indexed="8"/>
        <rFont val="ＭＳ Ｐゴシック"/>
        <family val="3"/>
        <charset val="128"/>
      </rPr>
      <t>BF-712SR</t>
    </r>
    <r>
      <rPr>
        <sz val="10"/>
        <color indexed="8"/>
        <rFont val="ＭＳ Ｐゴシック"/>
        <family val="3"/>
        <charset val="128"/>
      </rPr>
      <t>（副吸込グリル）</t>
    </r>
    <phoneticPr fontId="26"/>
  </si>
  <si>
    <t>TSK-100SG／TSK-100SGB</t>
    <phoneticPr fontId="26"/>
  </si>
  <si>
    <t>TEL：0299-67-5151</t>
    <phoneticPr fontId="1"/>
  </si>
  <si>
    <t>FAX：0299-67-5120</t>
    <phoneticPr fontId="1"/>
  </si>
  <si>
    <t>追加配送料</t>
    <rPh sb="0" eb="2">
      <t>ツイカ</t>
    </rPh>
    <rPh sb="2" eb="3">
      <t>クバ</t>
    </rPh>
    <rPh sb="3" eb="5">
      <t>ソウリョウ</t>
    </rPh>
    <phoneticPr fontId="26"/>
  </si>
  <si>
    <t>＝</t>
    <phoneticPr fontId="26"/>
  </si>
  <si>
    <t>■代金引換手数料（\300 税抜）はお客様のご負担になります。</t>
    <rPh sb="1" eb="3">
      <t>ダイキン</t>
    </rPh>
    <rPh sb="3" eb="5">
      <t>ヒキカエ</t>
    </rPh>
    <rPh sb="5" eb="8">
      <t>テスウリョウ</t>
    </rPh>
    <rPh sb="19" eb="21">
      <t>キャクサマ</t>
    </rPh>
    <rPh sb="23" eb="25">
      <t>フタン</t>
    </rPh>
    <phoneticPr fontId="1"/>
  </si>
  <si>
    <t>佐賀</t>
    <phoneticPr fontId="26"/>
  </si>
  <si>
    <t>本州・四国</t>
  </si>
  <si>
    <t>北海道・九州</t>
    <rPh sb="0" eb="3">
      <t>ホッカイ</t>
    </rPh>
    <rPh sb="4" eb="6">
      <t>キュウシュウ</t>
    </rPh>
    <phoneticPr fontId="26"/>
  </si>
  <si>
    <t>沖縄</t>
    <rPh sb="0" eb="2">
      <t>オキナワ</t>
    </rPh>
    <phoneticPr fontId="26"/>
  </si>
  <si>
    <t>無料</t>
    <phoneticPr fontId="26"/>
  </si>
  <si>
    <t>URL：https://www.takasu-tsk.com</t>
    <phoneticPr fontId="1"/>
  </si>
  <si>
    <t>北海道</t>
    <rPh sb="0" eb="3">
      <t>ホッカイドウ</t>
    </rPh>
    <phoneticPr fontId="26"/>
  </si>
  <si>
    <t>青森</t>
    <phoneticPr fontId="26"/>
  </si>
  <si>
    <t>岩手</t>
    <phoneticPr fontId="26"/>
  </si>
  <si>
    <t>秋田</t>
    <phoneticPr fontId="26"/>
  </si>
  <si>
    <t>宮城</t>
    <phoneticPr fontId="26"/>
  </si>
  <si>
    <t>山形</t>
    <phoneticPr fontId="26"/>
  </si>
  <si>
    <t>福島</t>
    <phoneticPr fontId="26"/>
  </si>
  <si>
    <t>茨城</t>
    <phoneticPr fontId="26"/>
  </si>
  <si>
    <t>栃木</t>
    <phoneticPr fontId="26"/>
  </si>
  <si>
    <t>群馬</t>
    <phoneticPr fontId="26"/>
  </si>
  <si>
    <t>埼玉</t>
    <phoneticPr fontId="26"/>
  </si>
  <si>
    <t>千葉</t>
    <phoneticPr fontId="26"/>
  </si>
  <si>
    <t>東京</t>
    <phoneticPr fontId="26"/>
  </si>
  <si>
    <t>神奈川</t>
    <phoneticPr fontId="26"/>
  </si>
  <si>
    <t>新潟</t>
    <phoneticPr fontId="26"/>
  </si>
  <si>
    <t>福井</t>
    <phoneticPr fontId="26"/>
  </si>
  <si>
    <t>石川</t>
    <phoneticPr fontId="26"/>
  </si>
  <si>
    <t>富山</t>
    <phoneticPr fontId="26"/>
  </si>
  <si>
    <t>静岡</t>
    <phoneticPr fontId="26"/>
  </si>
  <si>
    <t>山梨</t>
    <phoneticPr fontId="26"/>
  </si>
  <si>
    <t>長野</t>
    <phoneticPr fontId="26"/>
  </si>
  <si>
    <t>愛知</t>
    <phoneticPr fontId="26"/>
  </si>
  <si>
    <t>岐阜</t>
    <phoneticPr fontId="26"/>
  </si>
  <si>
    <t>三重</t>
    <phoneticPr fontId="26"/>
  </si>
  <si>
    <t>和歌山</t>
    <phoneticPr fontId="26"/>
  </si>
  <si>
    <t>滋賀</t>
    <phoneticPr fontId="26"/>
  </si>
  <si>
    <t>奈良</t>
    <phoneticPr fontId="26"/>
  </si>
  <si>
    <t>京都</t>
    <phoneticPr fontId="26"/>
  </si>
  <si>
    <t>大阪</t>
    <phoneticPr fontId="26"/>
  </si>
  <si>
    <t>兵庫</t>
    <phoneticPr fontId="26"/>
  </si>
  <si>
    <t>岡山</t>
    <phoneticPr fontId="26"/>
  </si>
  <si>
    <t>広島</t>
    <phoneticPr fontId="26"/>
  </si>
  <si>
    <t>鳥取</t>
    <phoneticPr fontId="26"/>
  </si>
  <si>
    <t>島根</t>
    <phoneticPr fontId="26"/>
  </si>
  <si>
    <t>山口</t>
    <phoneticPr fontId="26"/>
  </si>
  <si>
    <t>香川</t>
    <phoneticPr fontId="26"/>
  </si>
  <si>
    <t>徳島</t>
    <phoneticPr fontId="26"/>
  </si>
  <si>
    <t>愛媛</t>
    <phoneticPr fontId="26"/>
  </si>
  <si>
    <t>高知</t>
    <phoneticPr fontId="26"/>
  </si>
  <si>
    <t>福岡</t>
    <phoneticPr fontId="26"/>
  </si>
  <si>
    <t>長崎</t>
    <phoneticPr fontId="26"/>
  </si>
  <si>
    <t>大分</t>
    <phoneticPr fontId="26"/>
  </si>
  <si>
    <t>熊本</t>
    <phoneticPr fontId="26"/>
  </si>
  <si>
    <t xml:space="preserve">宮崎 </t>
    <phoneticPr fontId="26"/>
  </si>
  <si>
    <t>鹿児島</t>
    <phoneticPr fontId="26"/>
  </si>
  <si>
    <t>沖縄</t>
    <phoneticPr fontId="26"/>
  </si>
  <si>
    <t>■配送料</t>
    <rPh sb="1" eb="4">
      <t>ハイソウリョウ</t>
    </rPh>
    <phoneticPr fontId="1"/>
  </si>
  <si>
    <t>ご注文金額
【税別】</t>
    <rPh sb="7" eb="9">
      <t>ゼイベテゥ</t>
    </rPh>
    <phoneticPr fontId="26"/>
  </si>
  <si>
    <t>配送料
税別価格（税込価格）</t>
    <rPh sb="0" eb="2">
      <t xml:space="preserve"> </t>
    </rPh>
    <rPh sb="4" eb="6">
      <t>ゼイ</t>
    </rPh>
    <rPh sb="6" eb="8">
      <t>カカク</t>
    </rPh>
    <rPh sb="9" eb="13">
      <t>ゼイコミ</t>
    </rPh>
    <phoneticPr fontId="26"/>
  </si>
  <si>
    <t>10,000円未満</t>
    <rPh sb="6" eb="9">
      <t>エンミマン</t>
    </rPh>
    <phoneticPr fontId="26"/>
  </si>
  <si>
    <t>1,000円（1,100円）</t>
    <phoneticPr fontId="26"/>
  </si>
  <si>
    <t>1,200円（1,320円）</t>
    <phoneticPr fontId="26"/>
  </si>
  <si>
    <t>3,000円（3,300円）</t>
    <phoneticPr fontId="26"/>
  </si>
  <si>
    <t>10,000円以上</t>
    <rPh sb="6" eb="7">
      <t>エn</t>
    </rPh>
    <rPh sb="7" eb="9">
      <t>イジョウ</t>
    </rPh>
    <phoneticPr fontId="26"/>
  </si>
  <si>
    <t>2,000円（2,200円）</t>
    <phoneticPr fontId="26"/>
  </si>
  <si>
    <t>※沖縄本島のお客様で10,000円(税別)以上ご購入時、通常配送料は無料となりますが2,000円(税別)の追加配送料のみご負担いただきます。その他、離島のお客様は別途お見積もりとなります。</t>
    <phoneticPr fontId="26"/>
  </si>
  <si>
    <t>2310F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</si>
</sst>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消費税&quot;0&quot;%&quot;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b/>
      <sz val="24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9"/>
      <color rgb="FF000000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10" fillId="0" borderId="6" xfId="0" applyFont="1" applyBorder="1">
      <alignment vertical="center"/>
    </xf>
    <xf numFmtId="0" fontId="0" fillId="0" borderId="6" xfId="0" applyBorder="1" applyAlignment="1"/>
    <xf numFmtId="49" fontId="10" fillId="0" borderId="6" xfId="0" applyNumberFormat="1" applyFont="1" applyBorder="1" applyAlignment="1">
      <alignment horizontal="center" vertical="center"/>
    </xf>
    <xf numFmtId="5" fontId="9" fillId="0" borderId="0" xfId="0" applyNumberFormat="1" applyFont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7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5" fontId="10" fillId="0" borderId="0" xfId="0" applyNumberFormat="1" applyFont="1">
      <alignment vertical="center"/>
    </xf>
    <xf numFmtId="0" fontId="25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176" fontId="21" fillId="0" borderId="0" xfId="0" applyNumberFormat="1" applyFont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 shrinkToFit="1"/>
    </xf>
    <xf numFmtId="49" fontId="29" fillId="2" borderId="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top" wrapText="1" shrinkToFi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" fontId="12" fillId="0" borderId="2" xfId="0" applyNumberFormat="1" applyFont="1" applyBorder="1" applyAlignment="1">
      <alignment horizontal="center" vertical="center"/>
    </xf>
    <xf numFmtId="5" fontId="12" fillId="0" borderId="3" xfId="0" applyNumberFormat="1" applyFont="1" applyBorder="1" applyAlignment="1">
      <alignment horizontal="center" vertical="center"/>
    </xf>
    <xf numFmtId="5" fontId="12" fillId="0" borderId="4" xfId="0" applyNumberFormat="1" applyFont="1" applyBorder="1" applyAlignment="1">
      <alignment horizontal="center" vertical="center"/>
    </xf>
    <xf numFmtId="5" fontId="12" fillId="0" borderId="37" xfId="0" applyNumberFormat="1" applyFont="1" applyBorder="1" applyAlignment="1">
      <alignment horizontal="center" vertical="center"/>
    </xf>
    <xf numFmtId="5" fontId="12" fillId="0" borderId="0" xfId="0" applyNumberFormat="1" applyFont="1" applyAlignment="1">
      <alignment horizontal="center" vertical="center"/>
    </xf>
    <xf numFmtId="5" fontId="12" fillId="0" borderId="38" xfId="0" applyNumberFormat="1" applyFont="1" applyBorder="1" applyAlignment="1">
      <alignment horizontal="center" vertical="center"/>
    </xf>
    <xf numFmtId="5" fontId="12" fillId="0" borderId="5" xfId="0" applyNumberFormat="1" applyFont="1" applyBorder="1" applyAlignment="1">
      <alignment horizontal="center" vertical="center"/>
    </xf>
    <xf numFmtId="5" fontId="12" fillId="0" borderId="6" xfId="0" applyNumberFormat="1" applyFont="1" applyBorder="1" applyAlignment="1">
      <alignment horizontal="center" vertical="center"/>
    </xf>
    <xf numFmtId="5" fontId="12" fillId="0" borderId="7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 indent="1" shrinkToFit="1"/>
    </xf>
    <xf numFmtId="0" fontId="12" fillId="0" borderId="0" xfId="0" applyFont="1" applyAlignment="1">
      <alignment horizontal="left" vertical="center" indent="1" shrinkToFit="1"/>
    </xf>
    <xf numFmtId="0" fontId="12" fillId="0" borderId="38" xfId="0" applyFont="1" applyBorder="1" applyAlignment="1">
      <alignment horizontal="left" vertical="center" indent="1" shrinkToFit="1"/>
    </xf>
    <xf numFmtId="0" fontId="12" fillId="0" borderId="2" xfId="0" applyFont="1" applyBorder="1" applyAlignment="1">
      <alignment horizontal="left" vertical="center" indent="1" shrinkToFit="1"/>
    </xf>
    <xf numFmtId="0" fontId="12" fillId="0" borderId="3" xfId="0" applyFont="1" applyBorder="1" applyAlignment="1">
      <alignment horizontal="left" vertical="center" indent="1" shrinkToFit="1"/>
    </xf>
    <xf numFmtId="0" fontId="12" fillId="0" borderId="4" xfId="0" applyFont="1" applyBorder="1" applyAlignment="1">
      <alignment horizontal="left" vertical="center" indent="1" shrinkToFit="1"/>
    </xf>
    <xf numFmtId="0" fontId="12" fillId="0" borderId="5" xfId="0" applyFont="1" applyBorder="1" applyAlignment="1">
      <alignment horizontal="left" vertical="center" indent="1" shrinkToFit="1"/>
    </xf>
    <xf numFmtId="0" fontId="12" fillId="0" borderId="6" xfId="0" applyFont="1" applyBorder="1" applyAlignment="1">
      <alignment horizontal="left" vertical="center" indent="1" shrinkToFit="1"/>
    </xf>
    <xf numFmtId="0" fontId="12" fillId="0" borderId="7" xfId="0" applyFont="1" applyBorder="1" applyAlignment="1">
      <alignment horizontal="left" vertical="center" indent="1" shrinkToFit="1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5" fontId="20" fillId="2" borderId="3" xfId="0" applyNumberFormat="1" applyFont="1" applyFill="1" applyBorder="1" applyAlignment="1">
      <alignment horizontal="right" vertical="center" indent="1" shrinkToFit="1"/>
    </xf>
    <xf numFmtId="5" fontId="9" fillId="0" borderId="16" xfId="0" applyNumberFormat="1" applyFont="1" applyBorder="1" applyAlignment="1">
      <alignment horizontal="right" vertical="center" indent="1"/>
    </xf>
    <xf numFmtId="0" fontId="13" fillId="0" borderId="16" xfId="0" applyFont="1" applyBorder="1" applyAlignment="1">
      <alignment horizontal="distributed" vertical="center" shrinkToFit="1"/>
    </xf>
    <xf numFmtId="0" fontId="25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25" fillId="0" borderId="3" xfId="0" applyFont="1" applyBorder="1" applyAlignment="1">
      <alignment horizontal="distributed" vertical="center"/>
    </xf>
    <xf numFmtId="0" fontId="19" fillId="2" borderId="3" xfId="0" applyFont="1" applyFill="1" applyBorder="1" applyAlignment="1">
      <alignment horizontal="distributed" vertical="center"/>
    </xf>
    <xf numFmtId="5" fontId="9" fillId="0" borderId="6" xfId="0" applyNumberFormat="1" applyFont="1" applyBorder="1" applyAlignment="1">
      <alignment horizontal="right" vertical="center" indent="1"/>
    </xf>
    <xf numFmtId="0" fontId="0" fillId="0" borderId="2" xfId="0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13" fillId="0" borderId="6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7" fillId="0" borderId="0" xfId="0" applyNumberFormat="1" applyFont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49" fontId="18" fillId="0" borderId="6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left" vertical="center"/>
    </xf>
    <xf numFmtId="5" fontId="9" fillId="0" borderId="6" xfId="0" applyNumberFormat="1" applyFont="1" applyBorder="1" applyAlignment="1">
      <alignment horizontal="center" vertical="center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24" fillId="0" borderId="5" xfId="0" applyFont="1" applyBorder="1" applyAlignment="1">
      <alignment horizontal="left" vertical="center" indent="1" shrinkToFit="1"/>
    </xf>
    <xf numFmtId="0" fontId="24" fillId="0" borderId="6" xfId="0" applyFont="1" applyBorder="1" applyAlignment="1">
      <alignment horizontal="left" vertical="center" indent="1" shrinkToFit="1"/>
    </xf>
    <xf numFmtId="0" fontId="24" fillId="0" borderId="7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1" fillId="0" borderId="2" xfId="0" applyFont="1" applyBorder="1" applyAlignment="1">
      <alignment horizontal="center" vertical="top" wrapText="1" shrinkToFit="1"/>
    </xf>
    <xf numFmtId="0" fontId="31" fillId="0" borderId="3" xfId="0" applyFont="1" applyBorder="1" applyAlignment="1">
      <alignment horizontal="center" vertical="top" wrapText="1" shrinkToFit="1"/>
    </xf>
    <xf numFmtId="0" fontId="31" fillId="0" borderId="4" xfId="0" applyFont="1" applyBorder="1" applyAlignment="1">
      <alignment horizontal="center" vertical="top" wrapText="1" shrinkToFit="1"/>
    </xf>
    <xf numFmtId="0" fontId="31" fillId="0" borderId="5" xfId="0" applyFont="1" applyBorder="1" applyAlignment="1">
      <alignment horizontal="center" vertical="top" wrapText="1" shrinkToFit="1"/>
    </xf>
    <xf numFmtId="0" fontId="31" fillId="0" borderId="6" xfId="0" applyFont="1" applyBorder="1" applyAlignment="1">
      <alignment horizontal="center" vertical="top" wrapText="1" shrinkToFit="1"/>
    </xf>
    <xf numFmtId="0" fontId="31" fillId="0" borderId="7" xfId="0" applyFont="1" applyBorder="1" applyAlignment="1">
      <alignment horizontal="center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571875" y="0"/>
          <a:ext cx="476250" cy="514350"/>
        </a:xfrm>
        <a:prstGeom prst="upArrow">
          <a:avLst>
            <a:gd name="adj1" fmla="val 37259"/>
            <a:gd name="adj2" fmla="val 72000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33750" y="514350"/>
          <a:ext cx="952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100">
              <a:latin typeface="+mj-ea"/>
              <a:ea typeface="+mj-ea"/>
            </a:rPr>
            <a:t>FAX</a:t>
          </a:r>
          <a:r>
            <a:rPr kumimoji="1" lang="ja-JP" altLang="en-US" sz="1100"/>
            <a:t>送信方向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33</xdr:row>
          <xdr:rowOff>0</xdr:rowOff>
        </xdr:from>
        <xdr:to>
          <xdr:col>18</xdr:col>
          <xdr:colOff>0</xdr:colOff>
          <xdr:row>34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33</xdr:row>
          <xdr:rowOff>0</xdr:rowOff>
        </xdr:from>
        <xdr:to>
          <xdr:col>22</xdr:col>
          <xdr:colOff>0</xdr:colOff>
          <xdr:row>34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14時～16時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241300</xdr:colOff>
          <xdr:row>34</xdr:row>
          <xdr:rowOff>0</xdr:rowOff>
        </xdr:from>
        <xdr:to>
          <xdr:col>18</xdr:col>
          <xdr:colOff>0</xdr:colOff>
          <xdr:row>35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16時～18時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34</xdr:row>
          <xdr:rowOff>0</xdr:rowOff>
        </xdr:from>
        <xdr:to>
          <xdr:col>22</xdr:col>
          <xdr:colOff>0</xdr:colOff>
          <xdr:row>35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18時～20時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34</xdr:row>
          <xdr:rowOff>0</xdr:rowOff>
        </xdr:from>
        <xdr:to>
          <xdr:col>26</xdr:col>
          <xdr:colOff>0</xdr:colOff>
          <xdr:row>34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19時～21時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238124</xdr:colOff>
      <xdr:row>2</xdr:row>
      <xdr:rowOff>36416</xdr:rowOff>
    </xdr:from>
    <xdr:to>
      <xdr:col>11</xdr:col>
      <xdr:colOff>233362</xdr:colOff>
      <xdr:row>4</xdr:row>
      <xdr:rowOff>6349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379316"/>
          <a:ext cx="2614613" cy="316008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2</xdr:row>
      <xdr:rowOff>33339</xdr:rowOff>
    </xdr:from>
    <xdr:to>
      <xdr:col>14</xdr:col>
      <xdr:colOff>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00" y="376239"/>
          <a:ext cx="476250" cy="31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1"/>
        <a:lstStyle/>
        <a:p>
          <a:r>
            <a:rPr kumimoji="1" lang="ja-JP" altLang="en-US" sz="1800" b="1">
              <a:latin typeface="HGPｺﾞｼｯｸE" panose="020B0900000000000000" pitchFamily="50" charset="-128"/>
              <a:ea typeface="HGPｺﾞｼｯｸE" panose="020B0900000000000000" pitchFamily="50" charset="-128"/>
            </a:rPr>
            <a:t>行き</a:t>
          </a:r>
        </a:p>
      </xdr:txBody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10</xdr:col>
      <xdr:colOff>0</xdr:colOff>
      <xdr:row>58</xdr:row>
      <xdr:rowOff>81746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163425"/>
          <a:ext cx="2143125" cy="25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K96"/>
  <sheetViews>
    <sheetView showGridLines="0" tabSelected="1" view="pageBreakPreview" zoomScaleNormal="100" zoomScaleSheetLayoutView="100" workbookViewId="0">
      <selection activeCell="G22" sqref="G22:R23"/>
    </sheetView>
  </sheetViews>
  <sheetFormatPr baseColWidth="10" defaultColWidth="9" defaultRowHeight="14"/>
  <cols>
    <col min="1" max="34" width="3.1640625" customWidth="1"/>
    <col min="35" max="35" width="3.1640625" hidden="1" customWidth="1"/>
    <col min="36" max="36" width="7.1640625" hidden="1" customWidth="1"/>
    <col min="37" max="37" width="5.5" hidden="1" customWidth="1"/>
    <col min="38" max="43" width="3.1640625" customWidth="1"/>
    <col min="44" max="54" width="3.6640625" customWidth="1"/>
  </cols>
  <sheetData>
    <row r="2" spans="2:37">
      <c r="AD2" s="20" t="s">
        <v>121</v>
      </c>
    </row>
    <row r="3" spans="2:37" ht="13.5" customHeight="1">
      <c r="P3" s="1"/>
      <c r="Q3" s="1"/>
      <c r="S3" s="128" t="s">
        <v>1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</row>
    <row r="4" spans="2:37" ht="14.25" customHeight="1" thickBot="1">
      <c r="O4" s="1"/>
      <c r="P4" s="1"/>
      <c r="Q4" s="1"/>
      <c r="R4" s="1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</row>
    <row r="5" spans="2:37" ht="13.5" customHeight="1" thickTop="1">
      <c r="B5" s="130" t="s">
        <v>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2"/>
    </row>
    <row r="6" spans="2:37" ht="13.5" customHeight="1" thickBot="1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5"/>
    </row>
    <row r="7" spans="2:37" ht="10" customHeight="1" thickTop="1"/>
    <row r="8" spans="2:37" ht="16" customHeight="1">
      <c r="B8" s="140" t="s">
        <v>2</v>
      </c>
      <c r="C8" s="141"/>
      <c r="D8" s="141"/>
      <c r="E8" s="141"/>
      <c r="F8" s="141"/>
      <c r="G8" s="141"/>
      <c r="H8" s="141"/>
      <c r="I8" s="142"/>
      <c r="J8" s="74" t="s">
        <v>25</v>
      </c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136"/>
      <c r="Y8" s="74" t="s">
        <v>3</v>
      </c>
      <c r="Z8" s="75"/>
      <c r="AA8" s="136"/>
      <c r="AB8" s="74" t="s">
        <v>4</v>
      </c>
      <c r="AC8" s="75"/>
      <c r="AD8" s="75"/>
      <c r="AE8" s="136"/>
      <c r="AI8">
        <v>0</v>
      </c>
    </row>
    <row r="9" spans="2:37" ht="17" customHeight="1">
      <c r="B9" s="38" t="s">
        <v>42</v>
      </c>
      <c r="C9" s="39"/>
      <c r="D9" s="39"/>
      <c r="E9" s="39"/>
      <c r="F9" s="39"/>
      <c r="G9" s="39"/>
      <c r="H9" s="39"/>
      <c r="I9" s="40"/>
      <c r="J9" s="88" t="s">
        <v>43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  <c r="Y9" s="38" t="s">
        <v>44</v>
      </c>
      <c r="Z9" s="39"/>
      <c r="AA9" s="39"/>
      <c r="AB9" s="76">
        <v>5000</v>
      </c>
      <c r="AC9" s="77"/>
      <c r="AD9" s="77"/>
      <c r="AE9" s="78"/>
      <c r="AI9">
        <v>1</v>
      </c>
      <c r="AJ9" s="2" t="s">
        <v>65</v>
      </c>
      <c r="AK9">
        <v>1200</v>
      </c>
    </row>
    <row r="10" spans="2:37" ht="17" customHeight="1">
      <c r="B10" s="41"/>
      <c r="C10" s="42"/>
      <c r="D10" s="42"/>
      <c r="E10" s="42"/>
      <c r="F10" s="42"/>
      <c r="G10" s="42"/>
      <c r="H10" s="42"/>
      <c r="I10" s="43"/>
      <c r="J10" s="85" t="s">
        <v>45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41"/>
      <c r="Z10" s="42"/>
      <c r="AA10" s="42"/>
      <c r="AB10" s="79"/>
      <c r="AC10" s="80"/>
      <c r="AD10" s="80"/>
      <c r="AE10" s="81"/>
      <c r="AI10">
        <v>2</v>
      </c>
      <c r="AJ10" s="2" t="s">
        <v>66</v>
      </c>
      <c r="AK10" s="35">
        <v>1000</v>
      </c>
    </row>
    <row r="11" spans="2:37" ht="17" customHeight="1">
      <c r="B11" s="41"/>
      <c r="C11" s="42"/>
      <c r="D11" s="42"/>
      <c r="E11" s="42"/>
      <c r="F11" s="42"/>
      <c r="G11" s="42"/>
      <c r="H11" s="42"/>
      <c r="I11" s="43"/>
      <c r="J11" s="91" t="s">
        <v>46</v>
      </c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41"/>
      <c r="Z11" s="42"/>
      <c r="AA11" s="42"/>
      <c r="AB11" s="79"/>
      <c r="AC11" s="80"/>
      <c r="AD11" s="80"/>
      <c r="AE11" s="81"/>
      <c r="AI11">
        <v>3</v>
      </c>
      <c r="AJ11" s="2" t="s">
        <v>67</v>
      </c>
      <c r="AK11" s="36"/>
    </row>
    <row r="12" spans="2:37" ht="17" customHeight="1">
      <c r="B12" s="41"/>
      <c r="C12" s="42"/>
      <c r="D12" s="42"/>
      <c r="E12" s="42"/>
      <c r="F12" s="42"/>
      <c r="G12" s="42"/>
      <c r="H12" s="42"/>
      <c r="I12" s="43"/>
      <c r="J12" s="85" t="s">
        <v>47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41"/>
      <c r="Z12" s="42"/>
      <c r="AA12" s="42"/>
      <c r="AB12" s="79"/>
      <c r="AC12" s="80"/>
      <c r="AD12" s="80"/>
      <c r="AE12" s="81"/>
      <c r="AI12">
        <v>4</v>
      </c>
      <c r="AJ12" s="2" t="s">
        <v>68</v>
      </c>
      <c r="AK12" s="36"/>
    </row>
    <row r="13" spans="2:37" ht="17" customHeight="1">
      <c r="B13" s="41"/>
      <c r="C13" s="42"/>
      <c r="D13" s="42"/>
      <c r="E13" s="42"/>
      <c r="F13" s="42"/>
      <c r="G13" s="42"/>
      <c r="H13" s="42"/>
      <c r="I13" s="43"/>
      <c r="J13" s="85" t="s">
        <v>48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41"/>
      <c r="Z13" s="42"/>
      <c r="AA13" s="42"/>
      <c r="AB13" s="79"/>
      <c r="AC13" s="80"/>
      <c r="AD13" s="80"/>
      <c r="AE13" s="81"/>
      <c r="AI13">
        <v>5</v>
      </c>
      <c r="AJ13" s="2" t="s">
        <v>69</v>
      </c>
      <c r="AK13" s="36"/>
    </row>
    <row r="14" spans="2:37" ht="17" customHeight="1">
      <c r="B14" s="41"/>
      <c r="C14" s="42"/>
      <c r="D14" s="42"/>
      <c r="E14" s="42"/>
      <c r="F14" s="42"/>
      <c r="G14" s="42"/>
      <c r="H14" s="42"/>
      <c r="I14" s="43"/>
      <c r="J14" s="91" t="s">
        <v>49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3"/>
      <c r="Y14" s="41"/>
      <c r="Z14" s="42"/>
      <c r="AA14" s="42"/>
      <c r="AB14" s="79"/>
      <c r="AC14" s="80"/>
      <c r="AD14" s="80"/>
      <c r="AE14" s="81"/>
      <c r="AI14">
        <v>6</v>
      </c>
      <c r="AJ14" s="2" t="s">
        <v>70</v>
      </c>
      <c r="AK14" s="36"/>
    </row>
    <row r="15" spans="2:37" ht="17" customHeight="1">
      <c r="B15" s="41"/>
      <c r="C15" s="42"/>
      <c r="D15" s="42"/>
      <c r="E15" s="42"/>
      <c r="F15" s="42"/>
      <c r="G15" s="42"/>
      <c r="H15" s="42"/>
      <c r="I15" s="43"/>
      <c r="J15" s="85" t="s">
        <v>50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7"/>
      <c r="Y15" s="41"/>
      <c r="Z15" s="42"/>
      <c r="AA15" s="42"/>
      <c r="AB15" s="79"/>
      <c r="AC15" s="80"/>
      <c r="AD15" s="80"/>
      <c r="AE15" s="81"/>
      <c r="AI15">
        <v>7</v>
      </c>
      <c r="AJ15" s="2" t="s">
        <v>71</v>
      </c>
      <c r="AK15" s="36"/>
    </row>
    <row r="16" spans="2:37" ht="17" customHeight="1">
      <c r="B16" s="41"/>
      <c r="C16" s="42"/>
      <c r="D16" s="42"/>
      <c r="E16" s="42"/>
      <c r="F16" s="42"/>
      <c r="G16" s="42"/>
      <c r="H16" s="42"/>
      <c r="I16" s="43"/>
      <c r="J16" s="85" t="s">
        <v>51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41"/>
      <c r="Z16" s="42"/>
      <c r="AA16" s="42"/>
      <c r="AB16" s="79"/>
      <c r="AC16" s="80"/>
      <c r="AD16" s="80"/>
      <c r="AE16" s="81"/>
      <c r="AI16">
        <v>8</v>
      </c>
      <c r="AJ16" s="2" t="s">
        <v>72</v>
      </c>
      <c r="AK16" s="36"/>
    </row>
    <row r="17" spans="2:37" ht="18" customHeight="1">
      <c r="B17" s="41"/>
      <c r="C17" s="42"/>
      <c r="D17" s="42"/>
      <c r="E17" s="42"/>
      <c r="F17" s="42"/>
      <c r="G17" s="42"/>
      <c r="H17" s="42"/>
      <c r="I17" s="43"/>
      <c r="J17" s="91" t="s">
        <v>52</v>
      </c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3"/>
      <c r="Y17" s="41"/>
      <c r="Z17" s="42"/>
      <c r="AA17" s="42"/>
      <c r="AB17" s="79"/>
      <c r="AC17" s="80"/>
      <c r="AD17" s="80"/>
      <c r="AE17" s="81"/>
      <c r="AI17">
        <v>9</v>
      </c>
      <c r="AJ17" s="2" t="s">
        <v>73</v>
      </c>
      <c r="AK17" s="36"/>
    </row>
    <row r="18" spans="2:37" ht="16" customHeight="1">
      <c r="B18" s="44"/>
      <c r="C18" s="45"/>
      <c r="D18" s="45"/>
      <c r="E18" s="45"/>
      <c r="F18" s="45"/>
      <c r="G18" s="45"/>
      <c r="H18" s="45"/>
      <c r="I18" s="46"/>
      <c r="J18" s="143" t="s">
        <v>53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5"/>
      <c r="Y18" s="44"/>
      <c r="Z18" s="45"/>
      <c r="AA18" s="45"/>
      <c r="AB18" s="82"/>
      <c r="AC18" s="83"/>
      <c r="AD18" s="83"/>
      <c r="AE18" s="84"/>
      <c r="AI18">
        <v>10</v>
      </c>
      <c r="AJ18" s="2" t="s">
        <v>74</v>
      </c>
      <c r="AK18" s="36"/>
    </row>
    <row r="19" spans="2:37" ht="5" customHeight="1">
      <c r="AI19">
        <v>11</v>
      </c>
      <c r="AJ19" s="2" t="s">
        <v>75</v>
      </c>
      <c r="AK19" s="36"/>
    </row>
    <row r="20" spans="2:37" ht="17" customHeight="1">
      <c r="B20" s="14" t="s">
        <v>35</v>
      </c>
      <c r="AI20">
        <v>12</v>
      </c>
      <c r="AJ20" s="2" t="s">
        <v>76</v>
      </c>
      <c r="AK20" s="36"/>
    </row>
    <row r="21" spans="2:37" ht="17" customHeight="1">
      <c r="B21" s="138" t="s">
        <v>10</v>
      </c>
      <c r="C21" s="139"/>
      <c r="D21" s="139"/>
      <c r="E21" s="139"/>
      <c r="F21" s="3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8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I21">
        <v>13</v>
      </c>
      <c r="AJ21" s="2" t="s">
        <v>77</v>
      </c>
      <c r="AK21" s="36"/>
    </row>
    <row r="22" spans="2:37" ht="17" customHeight="1">
      <c r="B22" s="62" t="s">
        <v>9</v>
      </c>
      <c r="C22" s="63"/>
      <c r="D22" s="63"/>
      <c r="E22" s="63"/>
      <c r="F22" s="74" t="s">
        <v>14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33" t="s">
        <v>15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I22">
        <v>14</v>
      </c>
      <c r="AJ22" s="2" t="s">
        <v>78</v>
      </c>
      <c r="AK22" s="36"/>
    </row>
    <row r="23" spans="2:37" ht="17" customHeight="1" thickBot="1">
      <c r="B23" s="62"/>
      <c r="C23" s="63"/>
      <c r="D23" s="63"/>
      <c r="E23" s="63"/>
      <c r="F23" s="74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146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I23">
        <v>15</v>
      </c>
      <c r="AJ23" s="2" t="s">
        <v>79</v>
      </c>
      <c r="AK23" s="36"/>
    </row>
    <row r="24" spans="2:37" ht="17" customHeight="1" thickTop="1">
      <c r="B24" s="62" t="s">
        <v>11</v>
      </c>
      <c r="C24" s="63"/>
      <c r="D24" s="63"/>
      <c r="E24" s="63"/>
      <c r="F24" s="64" t="s">
        <v>12</v>
      </c>
      <c r="G24" s="52"/>
      <c r="H24" s="52"/>
      <c r="I24" s="52"/>
      <c r="J24" s="52"/>
      <c r="K24" s="52"/>
      <c r="L24" s="52"/>
      <c r="M24" s="75" t="s">
        <v>13</v>
      </c>
      <c r="N24" s="52"/>
      <c r="O24" s="52"/>
      <c r="P24" s="52"/>
      <c r="Q24" s="52"/>
      <c r="R24" s="52"/>
      <c r="S24" s="52"/>
      <c r="T24" s="52"/>
      <c r="U24" s="52"/>
      <c r="V24" s="4" t="s">
        <v>21</v>
      </c>
      <c r="W24" s="5" t="s">
        <v>22</v>
      </c>
      <c r="X24" s="56"/>
      <c r="Y24" s="57"/>
      <c r="Z24" s="57"/>
      <c r="AA24" s="57"/>
      <c r="AB24" s="57"/>
      <c r="AC24" s="57"/>
      <c r="AD24" s="57"/>
      <c r="AE24" s="58"/>
      <c r="AI24">
        <v>16</v>
      </c>
      <c r="AJ24" s="2" t="s">
        <v>80</v>
      </c>
      <c r="AK24" s="36"/>
    </row>
    <row r="25" spans="2:37" ht="17" customHeight="1" thickBot="1">
      <c r="B25" s="62"/>
      <c r="C25" s="63"/>
      <c r="D25" s="63"/>
      <c r="E25" s="63"/>
      <c r="F25" s="65"/>
      <c r="G25" s="53"/>
      <c r="H25" s="53"/>
      <c r="I25" s="53"/>
      <c r="J25" s="53"/>
      <c r="K25" s="53"/>
      <c r="L25" s="53"/>
      <c r="M25" s="50"/>
      <c r="N25" s="53"/>
      <c r="O25" s="53"/>
      <c r="P25" s="53"/>
      <c r="Q25" s="53"/>
      <c r="R25" s="53"/>
      <c r="S25" s="53"/>
      <c r="T25" s="53"/>
      <c r="U25" s="53"/>
      <c r="V25" s="19" t="s">
        <v>23</v>
      </c>
      <c r="W25" s="17" t="s">
        <v>24</v>
      </c>
      <c r="X25" s="59"/>
      <c r="Y25" s="60"/>
      <c r="Z25" s="60"/>
      <c r="AA25" s="60"/>
      <c r="AB25" s="60"/>
      <c r="AC25" s="60"/>
      <c r="AD25" s="60"/>
      <c r="AE25" s="61"/>
      <c r="AI25">
        <v>17</v>
      </c>
      <c r="AJ25" s="2" t="s">
        <v>81</v>
      </c>
      <c r="AK25" s="36"/>
    </row>
    <row r="26" spans="2:37" ht="17" customHeight="1" thickTop="1">
      <c r="B26" s="62"/>
      <c r="C26" s="63"/>
      <c r="D26" s="63"/>
      <c r="E26" s="63"/>
      <c r="F26" s="47" t="s">
        <v>10</v>
      </c>
      <c r="G26" s="48"/>
      <c r="H26" s="54"/>
      <c r="I26" s="54"/>
      <c r="J26" s="54"/>
      <c r="K26" s="54"/>
      <c r="L26" s="54"/>
      <c r="M26" s="55"/>
      <c r="N26" s="54"/>
      <c r="O26" s="54"/>
      <c r="P26" s="54"/>
      <c r="Q26" s="54"/>
      <c r="R26" s="54"/>
      <c r="S26" s="54"/>
      <c r="T26" s="54"/>
      <c r="U26" s="54"/>
      <c r="V26" s="55"/>
      <c r="W26" s="55"/>
      <c r="X26" s="54"/>
      <c r="Y26" s="54"/>
      <c r="Z26" s="54"/>
      <c r="AA26" s="54"/>
      <c r="AB26" s="54"/>
      <c r="AC26" s="54"/>
      <c r="AD26" s="54"/>
      <c r="AE26" s="54"/>
      <c r="AI26">
        <v>18</v>
      </c>
      <c r="AJ26" s="2" t="s">
        <v>82</v>
      </c>
      <c r="AK26" s="36"/>
    </row>
    <row r="27" spans="2:37" ht="17" customHeight="1">
      <c r="B27" s="62"/>
      <c r="C27" s="63"/>
      <c r="D27" s="63"/>
      <c r="E27" s="63"/>
      <c r="F27" s="72"/>
      <c r="G27" s="72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I27">
        <v>19</v>
      </c>
      <c r="AJ27" s="2" t="s">
        <v>83</v>
      </c>
      <c r="AK27" s="36"/>
    </row>
    <row r="28" spans="2:37" ht="17" customHeight="1">
      <c r="B28" s="62"/>
      <c r="C28" s="63"/>
      <c r="D28" s="63"/>
      <c r="E28" s="63"/>
      <c r="F28" s="73"/>
      <c r="G28" s="73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I28">
        <v>20</v>
      </c>
      <c r="AJ28" s="2" t="s">
        <v>84</v>
      </c>
      <c r="AK28" s="36"/>
    </row>
    <row r="29" spans="2:37" ht="17" customHeight="1">
      <c r="B29" s="62"/>
      <c r="C29" s="63"/>
      <c r="D29" s="63"/>
      <c r="E29" s="63"/>
      <c r="F29" s="47" t="s">
        <v>10</v>
      </c>
      <c r="G29" s="47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I29">
        <v>21</v>
      </c>
      <c r="AJ29" s="2" t="s">
        <v>85</v>
      </c>
      <c r="AK29" s="36"/>
    </row>
    <row r="30" spans="2:37" ht="17" customHeight="1">
      <c r="B30" s="62"/>
      <c r="C30" s="63"/>
      <c r="D30" s="63"/>
      <c r="E30" s="63"/>
      <c r="F30" s="70" t="s">
        <v>27</v>
      </c>
      <c r="G30" s="70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I30">
        <v>22</v>
      </c>
      <c r="AJ30" s="2" t="s">
        <v>86</v>
      </c>
      <c r="AK30" s="36"/>
    </row>
    <row r="31" spans="2:37" ht="17" customHeight="1">
      <c r="B31" s="62"/>
      <c r="C31" s="63"/>
      <c r="D31" s="63"/>
      <c r="E31" s="63"/>
      <c r="F31" s="71"/>
      <c r="G31" s="71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I31">
        <v>23</v>
      </c>
      <c r="AJ31" s="2" t="s">
        <v>87</v>
      </c>
      <c r="AK31" s="36"/>
    </row>
    <row r="32" spans="2:37" ht="17" customHeight="1">
      <c r="B32" s="49" t="s">
        <v>19</v>
      </c>
      <c r="C32" s="50"/>
      <c r="D32" s="50"/>
      <c r="E32" s="51"/>
      <c r="F32" s="13" t="s">
        <v>16</v>
      </c>
      <c r="G32" s="117"/>
      <c r="H32" s="119"/>
      <c r="I32" s="119"/>
      <c r="J32" s="119"/>
      <c r="K32" s="13" t="s">
        <v>17</v>
      </c>
      <c r="L32" s="117"/>
      <c r="M32" s="117"/>
      <c r="N32" s="117"/>
      <c r="O32" s="117"/>
      <c r="P32" s="13" t="s">
        <v>18</v>
      </c>
      <c r="Q32" s="117"/>
      <c r="R32" s="117"/>
      <c r="S32" s="117"/>
      <c r="T32" s="117"/>
      <c r="U32" s="49"/>
      <c r="V32" s="50"/>
      <c r="W32" s="50"/>
      <c r="X32" s="50"/>
      <c r="Y32" s="50"/>
      <c r="Z32" s="50"/>
      <c r="AA32" s="50"/>
      <c r="AB32" s="50"/>
      <c r="AC32" s="50"/>
      <c r="AD32" s="50"/>
      <c r="AE32" s="51"/>
      <c r="AI32">
        <v>24</v>
      </c>
      <c r="AJ32" s="2" t="s">
        <v>88</v>
      </c>
      <c r="AK32" s="36"/>
    </row>
    <row r="33" spans="2:37" ht="17" customHeight="1" thickBot="1">
      <c r="B33" s="114" t="s">
        <v>20</v>
      </c>
      <c r="C33" s="115"/>
      <c r="D33" s="115"/>
      <c r="E33" s="116"/>
      <c r="F33" s="13" t="s">
        <v>16</v>
      </c>
      <c r="G33" s="119"/>
      <c r="H33" s="120"/>
      <c r="I33" s="120"/>
      <c r="J33" s="119"/>
      <c r="K33" s="13" t="s">
        <v>17</v>
      </c>
      <c r="L33" s="118"/>
      <c r="M33" s="118"/>
      <c r="N33" s="118"/>
      <c r="O33" s="118"/>
      <c r="P33" s="6" t="s">
        <v>18</v>
      </c>
      <c r="Q33" s="118"/>
      <c r="R33" s="118"/>
      <c r="S33" s="118"/>
      <c r="T33" s="118"/>
      <c r="U33" s="114"/>
      <c r="V33" s="115"/>
      <c r="W33" s="115"/>
      <c r="X33" s="115"/>
      <c r="Y33" s="115"/>
      <c r="Z33" s="115"/>
      <c r="AA33" s="115"/>
      <c r="AB33" s="115"/>
      <c r="AC33" s="115"/>
      <c r="AD33" s="115"/>
      <c r="AE33" s="116"/>
      <c r="AI33">
        <v>25</v>
      </c>
      <c r="AJ33" s="2" t="s">
        <v>89</v>
      </c>
      <c r="AK33" s="36"/>
    </row>
    <row r="34" spans="2:37" ht="17" customHeight="1" thickTop="1">
      <c r="B34" s="109" t="s">
        <v>34</v>
      </c>
      <c r="C34" s="110"/>
      <c r="D34" s="110"/>
      <c r="E34" s="110"/>
      <c r="F34" s="94"/>
      <c r="G34" s="95"/>
      <c r="H34" s="98" t="s">
        <v>28</v>
      </c>
      <c r="I34" s="99"/>
      <c r="J34" s="94"/>
      <c r="K34" s="95"/>
      <c r="L34" s="99" t="s">
        <v>29</v>
      </c>
      <c r="M34" s="126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I34">
        <v>26</v>
      </c>
      <c r="AJ34" s="2" t="s">
        <v>90</v>
      </c>
      <c r="AK34" s="36"/>
    </row>
    <row r="35" spans="2:37" ht="17" customHeight="1" thickBot="1">
      <c r="B35" s="111"/>
      <c r="C35" s="112"/>
      <c r="D35" s="112"/>
      <c r="E35" s="112"/>
      <c r="F35" s="96"/>
      <c r="G35" s="97"/>
      <c r="H35" s="100"/>
      <c r="I35" s="100"/>
      <c r="J35" s="96"/>
      <c r="K35" s="97"/>
      <c r="L35" s="100"/>
      <c r="M35" s="12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2"/>
      <c r="AI35">
        <v>27</v>
      </c>
      <c r="AJ35" s="2" t="s">
        <v>91</v>
      </c>
      <c r="AK35" s="36"/>
    </row>
    <row r="36" spans="2:37" ht="5" customHeight="1" thickTop="1">
      <c r="AI36">
        <v>28</v>
      </c>
      <c r="AJ36" s="2" t="s">
        <v>92</v>
      </c>
      <c r="AK36" s="36"/>
    </row>
    <row r="37" spans="2:37" ht="18" customHeight="1" thickBot="1">
      <c r="B37" s="14" t="s">
        <v>26</v>
      </c>
      <c r="AI37">
        <v>29</v>
      </c>
      <c r="AJ37" s="2" t="s">
        <v>93</v>
      </c>
      <c r="AK37" s="36"/>
    </row>
    <row r="38" spans="2:37" ht="18" customHeight="1" thickTop="1" thickBot="1">
      <c r="E38" s="121" t="s">
        <v>36</v>
      </c>
      <c r="F38" s="121"/>
      <c r="G38" s="121"/>
      <c r="H38" s="121"/>
      <c r="I38" s="121"/>
      <c r="J38" s="121"/>
      <c r="K38" s="122">
        <f>SUM(AB9)</f>
        <v>5000</v>
      </c>
      <c r="L38" s="122"/>
      <c r="M38" s="122"/>
      <c r="N38" s="122"/>
      <c r="O38" s="8" t="s">
        <v>5</v>
      </c>
      <c r="P38" s="123"/>
      <c r="Q38" s="124"/>
      <c r="R38" s="125"/>
      <c r="S38" s="9" t="s">
        <v>6</v>
      </c>
      <c r="T38" s="7"/>
      <c r="U38" s="10" t="s">
        <v>7</v>
      </c>
      <c r="V38" s="28" t="s">
        <v>57</v>
      </c>
      <c r="W38" s="108" t="str">
        <f>IF(K38*P38=0,"",K38*P38)</f>
        <v/>
      </c>
      <c r="X38" s="108"/>
      <c r="Y38" s="108"/>
      <c r="Z38" s="108"/>
      <c r="AA38" s="108"/>
      <c r="AB38" s="11"/>
      <c r="AI38">
        <v>30</v>
      </c>
      <c r="AJ38" s="2" t="s">
        <v>94</v>
      </c>
      <c r="AK38" s="36"/>
    </row>
    <row r="39" spans="2:37" ht="18" customHeight="1" thickTop="1">
      <c r="P39" s="113" t="s">
        <v>38</v>
      </c>
      <c r="Q39" s="113"/>
      <c r="R39" s="113"/>
      <c r="S39" s="113"/>
      <c r="T39" s="113"/>
      <c r="U39" s="113"/>
      <c r="V39" s="28" t="s">
        <v>57</v>
      </c>
      <c r="W39" s="108" t="str">
        <f>IF(K38*P38=0,"",K38*P38)</f>
        <v/>
      </c>
      <c r="X39" s="108"/>
      <c r="Y39" s="108"/>
      <c r="Z39" s="108"/>
      <c r="AA39" s="108"/>
      <c r="AB39" s="11"/>
      <c r="AI39">
        <v>31</v>
      </c>
      <c r="AJ39" s="2" t="s">
        <v>95</v>
      </c>
      <c r="AK39" s="36"/>
    </row>
    <row r="40" spans="2:37" ht="18" customHeight="1">
      <c r="P40" s="103" t="s">
        <v>39</v>
      </c>
      <c r="Q40" s="103"/>
      <c r="R40" s="103"/>
      <c r="S40" s="103"/>
      <c r="T40" s="103"/>
      <c r="U40" s="103"/>
      <c r="V40" s="28" t="s">
        <v>57</v>
      </c>
      <c r="W40" s="102" t="str">
        <f>IF(X24="","",IF(W39="","",IF(W39&gt;=10000,"\0",IF(X24=AJ9,AK9,IF(X24=AJ10,AK10,IF(X24=AJ11,AK10,IF(X24=AJ12,AK10,IF(X24=AJ13,AK10,IF(X24=AJ14,AK10,IF(X24=AJ15,AK10,IF(X24=AJ16,AK10,IF(X24=AJ17,AK10,IF(X24=AJ18,AK10,IF(X24=AJ19,AK10,IF(X24=AJ20,AK10,IF(X24=AJ21,AK10,IF(X24=AJ22,AK10,IF(X24=AJ23,AK10,IF(X24=AJ24,AK10,IF(X24=AJ25,AK10,IF(X24=AJ26,AK10,IF(X24=AJ27,AK10,IF(X24=AJ28,AK10,IF(X24=AJ29,AK10,IF(X24=AJ30,AK10,IF(X24=AJ31,AK10,IF(X24=AJ32,AK10,IF(X24=AJ33,AK10,IF(X24=AJ34,AK10,IF(X24=AJ35,AK10,IF(X24=AJ36,AK10,IF(X24=AJ37,AK10,IF(X24=AJ38,AK10,IF(X24=AJ39,AK10,IF(X24=AJ40,AK10,IF(X24=AJ41,AK10,IF(X24=AJ42,AK10,IF(X24=AJ43,AK10,IF(X24=AJ44,AK10,IF(X24=AJ45,AK10,IF(X24=AJ46,AK10,IF(X24=AJ47,AK10,IF(X24=AJ48,AK48,IF(X24=AJ49,AK48,IF(X24=AJ50,AK48,IF(X24=AJ51,AK48,IF(X24=AJ52,AK48,IF(X24=AJ53,AK48,IF(X24=AJ54,AK48,IF(X24=AJ55,AK55))))))))))))))))))))))))))))))))))))))))))))))))))</f>
        <v/>
      </c>
      <c r="X40" s="102"/>
      <c r="Y40" s="102"/>
      <c r="Z40" s="102"/>
      <c r="AA40" s="102"/>
      <c r="AB40" s="11"/>
      <c r="AI40">
        <v>32</v>
      </c>
      <c r="AJ40" s="2" t="s">
        <v>96</v>
      </c>
      <c r="AK40" s="36"/>
    </row>
    <row r="41" spans="2:37" ht="18" customHeight="1">
      <c r="P41" s="103" t="s">
        <v>56</v>
      </c>
      <c r="Q41" s="103"/>
      <c r="R41" s="103"/>
      <c r="S41" s="103"/>
      <c r="T41" s="103"/>
      <c r="U41" s="103"/>
      <c r="V41" s="28" t="s">
        <v>57</v>
      </c>
      <c r="W41" s="102" t="str">
        <f>IF(X24="","",IF(X24=AJ13,"\0",IF(X24=AJ12,"\0",IF(X24=AJ11,"\0",IF(X24=AJ10,"\0",IF(X24=AJ9,"\0",IF(X24=AJ14,"\0",IF(X24=AJ15,"\0",IF(X24=AJ16,"\0",IF(X24=AJ17,"\0",IF(X24=AJ18,"\0",IF(X24=AJ19,"\0",IF(X24=AJ20,"\0",IF(X24=AJ21,"\0",IF(X24=AJ22,"\0",IF(X24=AJ23,"\0",IF(X24=AJ24,"\0",IF(X24=AJ25,"\0",IF(X24=AJ26,"\0",IF(X24=AJ27,"\0",IF(X24=AJ28,"\0",IF(X24=AJ29,"\0",IF(X24=AJ30,"\0",IF(X24=AJ31,"\0",IF(X24=AJ32,"\0",IF(X24=AJ33,"\0",IF(X24=AJ34,"\0",IF(X24=AJ35,"\0",IF(X24=AJ36,"\0",IF(X24=AJ37,"\0",IF(X24=AJ38,"\0",IF(X24=AJ39,"\0",IF(X24=AJ40,"\0",IF(X24=AJ41,"\0",IF(X24=AJ42,"\0",IF(X24=AJ43,"\0",IF(X24=AJ44,"\0",IF(X24=AJ45,"\0",IF(X24=AJ46,"\0",IF(X24=AJ47,"\0",IF(X24=AJ48,"\0",IF(X24=AJ49,"\0",IF(X24=AJ50,"\0",IF(X24=AJ51,"\0",IF(X24=AJ52,"\0",IF(X24=AJ53,"\0",IF(X24=AJ54,"\0",IF(X24=AJ55,"\2000"))))))))))))))))))))))))))))))))))))))))))))))))</f>
        <v/>
      </c>
      <c r="X41" s="102"/>
      <c r="Y41" s="102"/>
      <c r="Z41" s="102"/>
      <c r="AA41" s="102"/>
      <c r="AB41" s="11"/>
      <c r="AI41">
        <v>33</v>
      </c>
      <c r="AJ41" s="2" t="s">
        <v>97</v>
      </c>
      <c r="AK41" s="36"/>
    </row>
    <row r="42" spans="2:37" ht="18" customHeight="1">
      <c r="P42" s="104" t="s">
        <v>40</v>
      </c>
      <c r="Q42" s="104"/>
      <c r="R42" s="104"/>
      <c r="S42" s="104"/>
      <c r="T42" s="104"/>
      <c r="U42" s="104"/>
      <c r="V42" s="28" t="s">
        <v>57</v>
      </c>
      <c r="W42" s="102" t="str">
        <f>IF(X24="","",IF(W39="","",IF(W39&lt;=9999,"\300","\0")))</f>
        <v/>
      </c>
      <c r="X42" s="102"/>
      <c r="Y42" s="102"/>
      <c r="Z42" s="102"/>
      <c r="AA42" s="102"/>
      <c r="AB42" s="11"/>
      <c r="AI42">
        <v>34</v>
      </c>
      <c r="AJ42" s="2" t="s">
        <v>98</v>
      </c>
      <c r="AK42" s="36"/>
    </row>
    <row r="43" spans="2:37" ht="18" customHeight="1">
      <c r="P43" s="105" t="s">
        <v>41</v>
      </c>
      <c r="Q43" s="105"/>
      <c r="R43" s="105"/>
      <c r="S43" s="105"/>
      <c r="T43" s="105"/>
      <c r="U43" s="105"/>
      <c r="V43" s="28" t="s">
        <v>57</v>
      </c>
      <c r="W43" s="102" t="str">
        <f>IF(X24="","",IF(W39="","",IF(W39&gt;=1,W39+W40+W41+W42)))</f>
        <v/>
      </c>
      <c r="X43" s="102"/>
      <c r="Y43" s="102"/>
      <c r="Z43" s="102"/>
      <c r="AA43" s="102"/>
      <c r="AI43">
        <v>35</v>
      </c>
      <c r="AJ43" s="2" t="s">
        <v>99</v>
      </c>
      <c r="AK43" s="36"/>
    </row>
    <row r="44" spans="2:37" ht="20.25" customHeight="1">
      <c r="P44" s="106" t="s">
        <v>37</v>
      </c>
      <c r="Q44" s="106"/>
      <c r="R44" s="106"/>
      <c r="S44" s="106"/>
      <c r="T44" s="106"/>
      <c r="U44" s="106"/>
      <c r="V44" s="28" t="s">
        <v>57</v>
      </c>
      <c r="W44" s="102" t="str">
        <f>IF(W43="","",IF(W43&gt;=1,W45-W43))</f>
        <v/>
      </c>
      <c r="X44" s="102"/>
      <c r="Y44" s="102"/>
      <c r="Z44" s="102"/>
      <c r="AA44" s="102"/>
      <c r="AB44" s="29"/>
      <c r="AC44" s="29"/>
      <c r="AI44">
        <v>36</v>
      </c>
      <c r="AJ44" s="2" t="s">
        <v>100</v>
      </c>
      <c r="AK44" s="36"/>
    </row>
    <row r="45" spans="2:37" ht="15.75" customHeight="1">
      <c r="P45" s="107" t="s">
        <v>8</v>
      </c>
      <c r="Q45" s="107"/>
      <c r="R45" s="107"/>
      <c r="S45" s="107"/>
      <c r="T45" s="107"/>
      <c r="U45" s="107"/>
      <c r="V45" s="30" t="s">
        <v>57</v>
      </c>
      <c r="W45" s="101" t="str">
        <f>IF(W43="","",IF(W43&gt;=1,W43*1.1))</f>
        <v/>
      </c>
      <c r="X45" s="101"/>
      <c r="Y45" s="101"/>
      <c r="Z45" s="101"/>
      <c r="AA45" s="101"/>
      <c r="AB45" s="27"/>
      <c r="AC45" s="27"/>
      <c r="AI45">
        <v>37</v>
      </c>
      <c r="AJ45" s="2" t="s">
        <v>101</v>
      </c>
      <c r="AK45" s="36"/>
    </row>
    <row r="46" spans="2:37" ht="3.75" customHeight="1">
      <c r="B46" s="14"/>
      <c r="AA46" s="27"/>
      <c r="AB46" s="27"/>
      <c r="AC46" s="27"/>
      <c r="AI46">
        <v>38</v>
      </c>
      <c r="AJ46" s="2" t="s">
        <v>102</v>
      </c>
      <c r="AK46" s="36"/>
    </row>
    <row r="47" spans="2:37" ht="14" customHeight="1">
      <c r="B47" s="14" t="s">
        <v>58</v>
      </c>
      <c r="AI47">
        <v>39</v>
      </c>
      <c r="AJ47" s="2" t="s">
        <v>103</v>
      </c>
      <c r="AK47" s="37"/>
    </row>
    <row r="48" spans="2:37" ht="16" customHeight="1">
      <c r="B48" t="s">
        <v>111</v>
      </c>
      <c r="AI48">
        <v>40</v>
      </c>
      <c r="AJ48" s="2" t="s">
        <v>104</v>
      </c>
      <c r="AK48" s="35">
        <v>1200</v>
      </c>
    </row>
    <row r="49" spans="1:37" ht="16" customHeight="1">
      <c r="B49" s="31"/>
      <c r="C49" s="31"/>
      <c r="D49" s="31"/>
      <c r="E49" s="147" t="s">
        <v>112</v>
      </c>
      <c r="F49" s="50"/>
      <c r="G49" s="50"/>
      <c r="H49" s="51"/>
      <c r="I49" s="151" t="s">
        <v>113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3"/>
      <c r="AA49" s="31"/>
      <c r="AB49" s="31"/>
      <c r="AC49" s="31"/>
      <c r="AD49" s="31"/>
      <c r="AE49" s="31"/>
      <c r="AI49">
        <v>41</v>
      </c>
      <c r="AJ49" s="2" t="s">
        <v>59</v>
      </c>
      <c r="AK49" s="36"/>
    </row>
    <row r="50" spans="1:37" ht="18.75" customHeight="1">
      <c r="B50" s="31"/>
      <c r="C50" s="31"/>
      <c r="D50" s="31"/>
      <c r="E50" s="148"/>
      <c r="F50" s="149"/>
      <c r="G50" s="149"/>
      <c r="H50" s="150"/>
      <c r="I50" s="154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6"/>
      <c r="AA50" s="31"/>
      <c r="AB50" s="31"/>
      <c r="AC50" s="31"/>
      <c r="AD50" s="31"/>
      <c r="AE50" s="31"/>
      <c r="AI50">
        <v>42</v>
      </c>
      <c r="AJ50" s="2" t="s">
        <v>105</v>
      </c>
      <c r="AK50" s="36"/>
    </row>
    <row r="51" spans="1:37" ht="18.75" customHeight="1">
      <c r="E51" s="114"/>
      <c r="F51" s="115"/>
      <c r="G51" s="115"/>
      <c r="H51" s="116"/>
      <c r="I51" s="33" t="s">
        <v>60</v>
      </c>
      <c r="J51" s="33"/>
      <c r="K51" s="33"/>
      <c r="L51" s="33"/>
      <c r="M51" s="33"/>
      <c r="N51" s="33"/>
      <c r="O51" s="33" t="s">
        <v>61</v>
      </c>
      <c r="P51" s="33"/>
      <c r="Q51" s="33"/>
      <c r="R51" s="33"/>
      <c r="S51" s="33"/>
      <c r="T51" s="33"/>
      <c r="U51" s="33" t="s">
        <v>62</v>
      </c>
      <c r="V51" s="33"/>
      <c r="W51" s="33"/>
      <c r="X51" s="33"/>
      <c r="Y51" s="33"/>
      <c r="Z51" s="33"/>
      <c r="AI51">
        <v>43</v>
      </c>
      <c r="AJ51" s="2" t="s">
        <v>106</v>
      </c>
      <c r="AK51" s="36"/>
    </row>
    <row r="52" spans="1:37" ht="18.75" customHeight="1">
      <c r="E52" s="33" t="s">
        <v>114</v>
      </c>
      <c r="F52" s="33"/>
      <c r="G52" s="33"/>
      <c r="H52" s="33"/>
      <c r="I52" s="33" t="s">
        <v>115</v>
      </c>
      <c r="J52" s="33"/>
      <c r="K52" s="33"/>
      <c r="L52" s="33"/>
      <c r="M52" s="33"/>
      <c r="N52" s="33"/>
      <c r="O52" s="33" t="s">
        <v>116</v>
      </c>
      <c r="P52" s="33"/>
      <c r="Q52" s="33"/>
      <c r="R52" s="33"/>
      <c r="S52" s="33"/>
      <c r="T52" s="33"/>
      <c r="U52" s="33" t="s">
        <v>117</v>
      </c>
      <c r="V52" s="33"/>
      <c r="W52" s="33"/>
      <c r="X52" s="33"/>
      <c r="Y52" s="33"/>
      <c r="Z52" s="33"/>
      <c r="AI52">
        <v>44</v>
      </c>
      <c r="AJ52" s="2" t="s">
        <v>107</v>
      </c>
      <c r="AK52" s="36"/>
    </row>
    <row r="53" spans="1:37" ht="16" customHeight="1">
      <c r="E53" s="33" t="s">
        <v>118</v>
      </c>
      <c r="F53" s="33"/>
      <c r="G53" s="33"/>
      <c r="H53" s="33"/>
      <c r="I53" s="33" t="s">
        <v>63</v>
      </c>
      <c r="J53" s="33"/>
      <c r="K53" s="33"/>
      <c r="L53" s="33"/>
      <c r="M53" s="33"/>
      <c r="N53" s="33"/>
      <c r="O53" s="33" t="s">
        <v>63</v>
      </c>
      <c r="P53" s="33"/>
      <c r="Q53" s="33"/>
      <c r="R53" s="33"/>
      <c r="S53" s="33"/>
      <c r="T53" s="33"/>
      <c r="U53" s="33" t="s">
        <v>119</v>
      </c>
      <c r="V53" s="33"/>
      <c r="W53" s="33"/>
      <c r="X53" s="33"/>
      <c r="Y53" s="33"/>
      <c r="Z53" s="33"/>
      <c r="AI53">
        <v>45</v>
      </c>
      <c r="AJ53" s="2" t="s">
        <v>108</v>
      </c>
      <c r="AK53" s="36"/>
    </row>
    <row r="54" spans="1:37" ht="16" customHeight="1">
      <c r="C54" s="34" t="s">
        <v>120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I54">
        <v>46</v>
      </c>
      <c r="AJ54" s="2" t="s">
        <v>109</v>
      </c>
      <c r="AK54" s="37"/>
    </row>
    <row r="55" spans="1:37" s="14" customFormat="1" ht="14" customHeight="1">
      <c r="A55"/>
      <c r="B55" s="2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F55" s="21"/>
      <c r="AG55" s="21"/>
      <c r="AH55" s="21"/>
      <c r="AI55">
        <v>47</v>
      </c>
      <c r="AJ55" s="2" t="s">
        <v>110</v>
      </c>
      <c r="AK55">
        <v>1000</v>
      </c>
    </row>
    <row r="56" spans="1:37" s="14" customFormat="1" ht="6" customHeight="1">
      <c r="A56"/>
      <c r="B56" s="23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F56" s="21"/>
      <c r="AG56" s="21"/>
      <c r="AH56" s="21"/>
      <c r="AI56"/>
      <c r="AJ56" s="2"/>
      <c r="AK56"/>
    </row>
    <row r="57" spans="1:37" ht="14" customHeight="1">
      <c r="B57" s="21" t="s">
        <v>30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I57" s="14"/>
      <c r="AJ57" s="14"/>
      <c r="AK57" s="14"/>
    </row>
    <row r="58" spans="1:37" ht="14" customHeight="1">
      <c r="AA58" s="14"/>
      <c r="AB58" s="14"/>
      <c r="AC58" s="14"/>
      <c r="AD58" s="14"/>
      <c r="AI58" s="14"/>
      <c r="AJ58" s="14"/>
      <c r="AK58" s="14"/>
    </row>
    <row r="59" spans="1:37" s="14" customFormat="1" ht="14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 s="24"/>
      <c r="AF59"/>
      <c r="AG59" s="21"/>
      <c r="AH59" s="21"/>
    </row>
    <row r="60" spans="1:37" s="14" customFormat="1" ht="14" customHeight="1">
      <c r="B60" s="24" t="s">
        <v>33</v>
      </c>
      <c r="C60" s="25"/>
      <c r="D60" s="26"/>
      <c r="E60" s="26"/>
      <c r="F60" s="24" t="s">
        <v>31</v>
      </c>
      <c r="G60" s="25"/>
      <c r="H60" s="25"/>
      <c r="I60" s="26"/>
      <c r="J60" s="26"/>
      <c r="K60" s="26"/>
      <c r="L60" s="26"/>
      <c r="N60" s="24" t="s">
        <v>54</v>
      </c>
      <c r="O60" s="26"/>
      <c r="P60" s="26"/>
      <c r="Q60" s="26"/>
      <c r="R60" s="26"/>
      <c r="T60" s="25"/>
      <c r="U60" s="24" t="s">
        <v>55</v>
      </c>
      <c r="V60" s="26"/>
      <c r="W60" s="26"/>
      <c r="X60" s="26"/>
      <c r="Y60" s="24"/>
      <c r="Z60" s="24"/>
      <c r="AA60"/>
      <c r="AB60"/>
      <c r="AC60"/>
      <c r="AD60"/>
      <c r="AE60" s="24"/>
      <c r="AF60" s="21"/>
      <c r="AG60" s="21"/>
      <c r="AH60" s="21"/>
      <c r="AI60"/>
      <c r="AJ60" s="2"/>
      <c r="AK60"/>
    </row>
    <row r="61" spans="1:37" s="14" customFormat="1" ht="14" customHeight="1">
      <c r="B61" s="24"/>
      <c r="C61" s="24"/>
      <c r="D61" s="24"/>
      <c r="E61" s="24"/>
      <c r="F61" s="24" t="s">
        <v>32</v>
      </c>
      <c r="G61" s="24"/>
      <c r="H61" s="24"/>
      <c r="I61" s="24"/>
      <c r="J61" s="24"/>
      <c r="K61" s="24"/>
      <c r="L61" s="24"/>
      <c r="M61" s="24"/>
      <c r="N61" s="24"/>
      <c r="P61" s="24" t="s">
        <v>64</v>
      </c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F61" s="21"/>
      <c r="AG61" s="21"/>
      <c r="AH61" s="21"/>
      <c r="AI61"/>
      <c r="AJ61" s="2"/>
      <c r="AK61"/>
    </row>
    <row r="62" spans="1:37" ht="14" customHeight="1">
      <c r="AA62" s="24"/>
      <c r="AB62" s="24"/>
      <c r="AC62" s="24"/>
      <c r="AD62" s="24"/>
      <c r="AJ62" s="2"/>
    </row>
    <row r="63" spans="1:37" ht="14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J63" s="2"/>
    </row>
    <row r="64" spans="1:37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8.75" customHeight="1"/>
    <row r="76" ht="18.75" customHeight="1"/>
    <row r="77" ht="18.75" customHeight="1"/>
    <row r="78" ht="18.75" customHeight="1"/>
    <row r="96" spans="1:31" ht="17">
      <c r="A96" s="22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</sheetData>
  <sheetProtection algorithmName="SHA-512" hashValue="S+QnjhGhTikhWzcIWBEYodu7K4ZLLyXHVhRAmTRH/4qz8njZCA+D2zzRZ8c8OeaBfa3qDzyuS4GgJXQc+wBoDQ==" saltValue="2pzBq6d9SPeOaOSfNr8SeQ==" spinCount="100000" sheet="1" selectLockedCells="1"/>
  <mergeCells count="94">
    <mergeCell ref="E52:H52"/>
    <mergeCell ref="I52:N52"/>
    <mergeCell ref="O52:T52"/>
    <mergeCell ref="U52:Z52"/>
    <mergeCell ref="E49:H51"/>
    <mergeCell ref="I49:Z50"/>
    <mergeCell ref="I51:N51"/>
    <mergeCell ref="O51:T51"/>
    <mergeCell ref="U51:Z51"/>
    <mergeCell ref="S3:AE4"/>
    <mergeCell ref="B5:AE6"/>
    <mergeCell ref="AB8:AE8"/>
    <mergeCell ref="Y8:AA8"/>
    <mergeCell ref="B22:E23"/>
    <mergeCell ref="G21:R21"/>
    <mergeCell ref="J14:X14"/>
    <mergeCell ref="J15:X15"/>
    <mergeCell ref="J16:X16"/>
    <mergeCell ref="B21:E21"/>
    <mergeCell ref="B8:I8"/>
    <mergeCell ref="J8:X8"/>
    <mergeCell ref="J17:X17"/>
    <mergeCell ref="J18:X18"/>
    <mergeCell ref="T21:AE21"/>
    <mergeCell ref="S22:S23"/>
    <mergeCell ref="B34:E35"/>
    <mergeCell ref="P39:U39"/>
    <mergeCell ref="U32:AE33"/>
    <mergeCell ref="Q32:T32"/>
    <mergeCell ref="L32:O32"/>
    <mergeCell ref="L33:O33"/>
    <mergeCell ref="B33:E33"/>
    <mergeCell ref="G33:J33"/>
    <mergeCell ref="G32:J32"/>
    <mergeCell ref="E38:J38"/>
    <mergeCell ref="Q33:T33"/>
    <mergeCell ref="F34:G35"/>
    <mergeCell ref="K38:N38"/>
    <mergeCell ref="P38:R38"/>
    <mergeCell ref="L34:M35"/>
    <mergeCell ref="W38:AA38"/>
    <mergeCell ref="J34:K35"/>
    <mergeCell ref="H34:I35"/>
    <mergeCell ref="W45:AA45"/>
    <mergeCell ref="W40:AA40"/>
    <mergeCell ref="W42:AA42"/>
    <mergeCell ref="W43:AA43"/>
    <mergeCell ref="P40:U40"/>
    <mergeCell ref="P42:U42"/>
    <mergeCell ref="P43:U43"/>
    <mergeCell ref="W44:AA44"/>
    <mergeCell ref="P44:U44"/>
    <mergeCell ref="P41:U41"/>
    <mergeCell ref="W41:AA41"/>
    <mergeCell ref="P45:U45"/>
    <mergeCell ref="W39:AA39"/>
    <mergeCell ref="AB9:AE18"/>
    <mergeCell ref="J12:X12"/>
    <mergeCell ref="T22:AE23"/>
    <mergeCell ref="J13:X13"/>
    <mergeCell ref="J9:X9"/>
    <mergeCell ref="J10:X10"/>
    <mergeCell ref="J11:X11"/>
    <mergeCell ref="Y9:AA18"/>
    <mergeCell ref="H27:AE28"/>
    <mergeCell ref="H29:AE29"/>
    <mergeCell ref="H30:AE31"/>
    <mergeCell ref="G22:R23"/>
    <mergeCell ref="F30:G31"/>
    <mergeCell ref="F27:G28"/>
    <mergeCell ref="F22:F23"/>
    <mergeCell ref="M24:M25"/>
    <mergeCell ref="N24:O25"/>
    <mergeCell ref="AK10:AK47"/>
    <mergeCell ref="AK48:AK54"/>
    <mergeCell ref="B9:I18"/>
    <mergeCell ref="F26:G26"/>
    <mergeCell ref="B32:E32"/>
    <mergeCell ref="T24:U25"/>
    <mergeCell ref="H26:AE26"/>
    <mergeCell ref="G24:H25"/>
    <mergeCell ref="I24:J25"/>
    <mergeCell ref="K24:L25"/>
    <mergeCell ref="X24:AE25"/>
    <mergeCell ref="B24:E31"/>
    <mergeCell ref="F29:G29"/>
    <mergeCell ref="P24:Q25"/>
    <mergeCell ref="R24:S25"/>
    <mergeCell ref="F24:F25"/>
    <mergeCell ref="E53:H53"/>
    <mergeCell ref="I53:N53"/>
    <mergeCell ref="O53:T53"/>
    <mergeCell ref="U53:Z53"/>
    <mergeCell ref="C54:AD55"/>
  </mergeCells>
  <phoneticPr fontId="1"/>
  <dataValidations count="8">
    <dataValidation imeMode="halfKatakana" allowBlank="1" showInputMessage="1" showErrorMessage="1" sqref="T21 G21 H26 H29" xr:uid="{00000000-0002-0000-0000-000000000000}"/>
    <dataValidation type="list" imeMode="on" allowBlank="1" showInputMessage="1" showErrorMessage="1" sqref="P38:R38" xr:uid="{00000000-0002-0000-0000-000001000000}">
      <formula1>$AI$9:$AI$18</formula1>
    </dataValidation>
    <dataValidation type="list" allowBlank="1" showInputMessage="1" showErrorMessage="1" sqref="G24:L25 N24:U25" xr:uid="{00000000-0002-0000-0000-000002000000}">
      <formula1>$AI$8:$AI$17</formula1>
    </dataValidation>
    <dataValidation type="list" allowBlank="1" showInputMessage="1" showErrorMessage="1" sqref="F34:G35" xr:uid="{00000000-0002-0000-0000-000003000000}">
      <formula1>$AI$9:$AI$20</formula1>
    </dataValidation>
    <dataValidation type="list" allowBlank="1" showInputMessage="1" showErrorMessage="1" sqref="J34:K35" xr:uid="{00000000-0002-0000-0000-000004000000}">
      <formula1>$AI$9:$AI$39</formula1>
    </dataValidation>
    <dataValidation type="textLength" allowBlank="1" showInputMessage="1" showErrorMessage="1" promptTitle="ご住所の都道府県を洗濯してください。" sqref="W41" xr:uid="{00000000-0002-0000-0000-000006000000}">
      <formula1>0</formula1>
      <formula2>0</formula2>
    </dataValidation>
    <dataValidation type="textLength" allowBlank="1" showInputMessage="1" promptTitle="ご住所の都道府県を洗濯してください。" sqref="W40:AA40" xr:uid="{D0AA6461-3065-2442-81E7-224C79013E8F}">
      <formula1>0</formula1>
      <formula2>0</formula2>
    </dataValidation>
    <dataValidation type="list" allowBlank="1" showInputMessage="1" sqref="X24:AE25" xr:uid="{00000000-0002-0000-0000-000005000000}">
      <formula1>$AJ$9:$AJ$55</formula1>
    </dataValidation>
  </dataValidations>
  <printOptions horizontalCentered="1" verticalCentered="1"/>
  <pageMargins left="0" right="0" top="0" bottom="0" header="0" footer="0"/>
  <pageSetup paperSize="9" scale="87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22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13</xdr:col>
                    <xdr:colOff>241300</xdr:colOff>
                    <xdr:row>34</xdr:row>
                    <xdr:rowOff>0</xdr:rowOff>
                  </from>
                  <to>
                    <xdr:col>18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34</xdr:row>
                    <xdr:rowOff>0</xdr:rowOff>
                  </from>
                  <to>
                    <xdr:col>22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34</xdr:row>
                    <xdr:rowOff>0</xdr:rowOff>
                  </from>
                  <to>
                    <xdr:col>26</xdr:col>
                    <xdr:colOff>0</xdr:colOff>
                    <xdr:row>34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tsk-k06</dc:creator>
  <cp:lastModifiedBy>design office 104</cp:lastModifiedBy>
  <cp:lastPrinted>2016-11-30T23:24:30Z</cp:lastPrinted>
  <dcterms:created xsi:type="dcterms:W3CDTF">2015-01-20T02:33:05Z</dcterms:created>
  <dcterms:modified xsi:type="dcterms:W3CDTF">2023-10-12T06:58:36Z</dcterms:modified>
</cp:coreProperties>
</file>