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EC9A3100-E5ED-F84B-B611-466630115E7D}" xr6:coauthVersionLast="47" xr6:coauthVersionMax="47" xr10:uidLastSave="{00000000-0000-0000-0000-000000000000}"/>
  <bookViews>
    <workbookView xWindow="4080" yWindow="600" windowWidth="21600" windowHeight="18460" xr2:uid="{00000000-000D-0000-FFFF-FFFF00000000}"/>
  </bookViews>
  <sheets>
    <sheet name="Sheet1" sheetId="1" r:id="rId1"/>
  </sheets>
  <definedNames>
    <definedName name="_xlnm.Print_Area" localSheetId="0">Sheet1!$A$1:$AF$56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K33" i="1" l="1"/>
  <c r="V33" i="1" s="1"/>
  <c r="K32" i="1"/>
  <c r="E33" i="1"/>
  <c r="E32" i="1"/>
  <c r="V34" i="1" l="1"/>
  <c r="V32" i="1"/>
  <c r="V35" i="1" l="1"/>
  <c r="V37" i="1"/>
  <c r="V38" i="1"/>
  <c r="V40" i="1" l="1"/>
  <c r="V39" i="1"/>
</calcChain>
</file>

<file path=xl/sharedStrings.xml><?xml version="1.0" encoding="utf-8"?>
<sst xmlns="http://schemas.openxmlformats.org/spreadsheetml/2006/main" count="130" uniqueCount="116">
  <si>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</si>
  <si>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</si>
  <si>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</si>
  <si>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</si>
  <si>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</si>
  <si>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10枚</t>
    <phoneticPr fontId="1"/>
  </si>
  <si>
    <t>5枚</t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</si>
  <si>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</si>
  <si>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</si>
  <si>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</si>
  <si>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</si>
  <si>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</si>
  <si>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</si>
  <si>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</si>
  <si>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</si>
  <si>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</si>
  <si>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</si>
  <si>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</si>
  <si>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</si>
  <si>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</si>
  <si>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</si>
  <si>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</si>
  <si>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</si>
  <si>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</si>
  <si>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</si>
  <si>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</si>
  <si>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</si>
  <si>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</si>
  <si>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</si>
  <si>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</si>
  <si>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</si>
  <si>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</si>
  <si>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</si>
  <si>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</si>
  <si>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</si>
  <si>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</si>
  <si>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</si>
  <si>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</si>
  <si>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</si>
  <si>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</si>
  <si>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</si>
  <si>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</si>
  <si>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</si>
  <si>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</si>
  <si>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</si>
  <si>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</si>
  <si>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</si>
  <si>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</si>
  <si>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</si>
  <si>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</si>
  <si>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</si>
  <si>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</si>
  <si>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</si>
  <si>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</si>
  <si>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</si>
  <si>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</si>
  <si>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</si>
  <si>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</si>
  <si>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島根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</si>
  <si>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</si>
  <si>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</si>
  <si>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</si>
  <si>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</si>
  <si>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</si>
  <si>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</si>
  <si>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</si>
  <si>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</si>
  <si>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</si>
  <si>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</si>
  <si>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</si>
  <si>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</si>
  <si>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</si>
  <si>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</si>
  <si>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</si>
  <si>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</si>
  <si>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</si>
  <si>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</si>
  <si>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</si>
  <si>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青森</t>
    <phoneticPr fontId="1"/>
  </si>
  <si>
    <t>奈良</t>
    <phoneticPr fontId="1"/>
  </si>
  <si>
    <t>鳥取</t>
    <phoneticPr fontId="1"/>
  </si>
  <si>
    <t>■お問い合わせ</t>
    <rPh sb="2" eb="3">
      <t>ト</t>
    </rPh>
    <rPh sb="4" eb="5">
      <t>ア</t>
    </rPh>
    <phoneticPr fontId="23"/>
  </si>
  <si>
    <t>〒311-2404</t>
    <phoneticPr fontId="23"/>
  </si>
  <si>
    <t>茨城県潮来市水原3080</t>
    <rPh sb="0" eb="3">
      <t>イバラキケン</t>
    </rPh>
    <rPh sb="3" eb="6">
      <t>イタコシ</t>
    </rPh>
    <rPh sb="6" eb="8">
      <t>ミズハラ</t>
    </rPh>
    <phoneticPr fontId="23"/>
  </si>
  <si>
    <t>TEL：0299-67-5151</t>
    <phoneticPr fontId="23"/>
  </si>
  <si>
    <t>FAX：0299-67-5120</t>
    <phoneticPr fontId="23"/>
  </si>
  <si>
    <t>E-mail：info@takasu-tsk.com</t>
    <phoneticPr fontId="23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</si>
  <si>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</si>
  <si>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</si>
  <si>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3"/>
  </si>
  <si>
    <t>FH-100KRFC</t>
    <phoneticPr fontId="1"/>
  </si>
  <si>
    <t>FH-150KRFC</t>
    <phoneticPr fontId="1"/>
  </si>
  <si>
    <t>KRFC-100FH/KRFC-100FHB</t>
    <phoneticPr fontId="1"/>
  </si>
  <si>
    <t>KRFC-150FH/KRFC-150FHB</t>
    <phoneticPr fontId="1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</si>
  <si>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</si>
  <si>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</si>
  <si>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</si>
  <si>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</si>
  <si>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</si>
  <si>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</si>
  <si>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</si>
  <si>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</si>
  <si>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</si>
  <si>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</si>
  <si>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URL：https://www.takasu-tsk.com</t>
    <phoneticPr fontId="23"/>
  </si>
  <si>
    <t>■配送料</t>
    <rPh sb="1" eb="4">
      <t>ハイソウリョウ</t>
    </rPh>
    <phoneticPr fontId="23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</si>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</sst>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HGPｺﾞｼｯｸE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 applyAlignment="1"/>
    <xf numFmtId="49" fontId="2" fillId="0" borderId="4" xfId="0" applyNumberFormat="1" applyFont="1" applyBorder="1" applyAlignment="1">
      <alignment horizontal="center"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9" fillId="0" borderId="0" xfId="0" applyNumberFormat="1" applyFont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top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13" xfId="0" applyFont="1" applyBorder="1" applyAlignment="1">
      <alignment horizontal="center" vertical="top" wrapText="1" shrinkToFit="1"/>
    </xf>
    <xf numFmtId="0" fontId="25" fillId="0" borderId="7" xfId="0" applyFont="1" applyBorder="1" applyAlignment="1">
      <alignment horizontal="center" vertical="top" wrapText="1" shrinkToFit="1"/>
    </xf>
    <xf numFmtId="0" fontId="25" fillId="0" borderId="8" xfId="0" applyFont="1" applyBorder="1" applyAlignment="1">
      <alignment horizontal="center" vertical="top" wrapText="1" shrinkToFit="1"/>
    </xf>
    <xf numFmtId="0" fontId="25" fillId="0" borderId="14" xfId="0" applyFont="1" applyBorder="1" applyAlignment="1">
      <alignment horizontal="center" vertical="top" wrapText="1" shrinkToFit="1"/>
    </xf>
    <xf numFmtId="0" fontId="25" fillId="0" borderId="4" xfId="0" applyFont="1" applyBorder="1" applyAlignment="1">
      <alignment horizontal="center" vertical="top" wrapText="1" shrinkToFit="1"/>
    </xf>
    <xf numFmtId="0" fontId="25" fillId="0" borderId="5" xfId="0" applyFont="1" applyBorder="1" applyAlignment="1">
      <alignment horizontal="center" vertical="top" wrapText="1" shrinkToFit="1"/>
    </xf>
    <xf numFmtId="0" fontId="7" fillId="2" borderId="0" xfId="0" applyFont="1" applyFill="1" applyAlignment="1">
      <alignment horizontal="distributed" vertical="center"/>
    </xf>
    <xf numFmtId="5" fontId="8" fillId="2" borderId="7" xfId="0" applyNumberFormat="1" applyFont="1" applyFill="1" applyBorder="1" applyAlignment="1">
      <alignment horizontal="right" vertical="center" indent="1" shrinkToFit="1"/>
    </xf>
    <xf numFmtId="5" fontId="12" fillId="0" borderId="4" xfId="0" applyNumberFormat="1" applyFont="1" applyBorder="1" applyAlignment="1">
      <alignment horizontal="right" vertical="center" indent="1"/>
    </xf>
    <xf numFmtId="5" fontId="5" fillId="0" borderId="6" xfId="0" applyNumberFormat="1" applyFont="1" applyBorder="1" applyAlignment="1">
      <alignment horizontal="right" vertical="center" indent="1"/>
    </xf>
    <xf numFmtId="0" fontId="15" fillId="0" borderId="7" xfId="0" applyFont="1" applyBorder="1" applyAlignment="1">
      <alignment horizontal="distributed" vertical="center"/>
    </xf>
    <xf numFmtId="5" fontId="12" fillId="0" borderId="6" xfId="0" applyNumberFormat="1" applyFont="1" applyBorder="1" applyAlignment="1">
      <alignment horizontal="right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8" xfId="0" applyNumberFormat="1" applyFont="1" applyBorder="1" applyAlignment="1">
      <alignment horizontal="center" vertical="center"/>
    </xf>
    <xf numFmtId="5" fontId="12" fillId="0" borderId="14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0" fontId="19" fillId="0" borderId="4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5" fontId="5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03" name="AutoShap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514350"/>
        </a:xfrm>
        <a:prstGeom prst="upArrow">
          <a:avLst>
            <a:gd name="adj1" fmla="val 37259"/>
            <a:gd name="adj2" fmla="val 7200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22</xdr:col>
          <xdr:colOff>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28</xdr:row>
          <xdr:rowOff>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28</xdr:row>
          <xdr:rowOff>0</xdr:rowOff>
        </xdr:from>
        <xdr:to>
          <xdr:col>22</xdr:col>
          <xdr:colOff>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28</xdr:row>
          <xdr:rowOff>0</xdr:rowOff>
        </xdr:from>
        <xdr:to>
          <xdr:col>26</xdr:col>
          <xdr:colOff>0</xdr:colOff>
          <xdr:row>28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238125</xdr:colOff>
      <xdr:row>2</xdr:row>
      <xdr:rowOff>38100</xdr:rowOff>
    </xdr:from>
    <xdr:to>
      <xdr:col>11</xdr:col>
      <xdr:colOff>228600</xdr:colOff>
      <xdr:row>4</xdr:row>
      <xdr:rowOff>9525</xdr:rowOff>
    </xdr:to>
    <xdr:pic>
      <xdr:nvPicPr>
        <xdr:cNvPr id="1105" name="図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2609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52</xdr:row>
      <xdr:rowOff>47625</xdr:rowOff>
    </xdr:from>
    <xdr:to>
      <xdr:col>10</xdr:col>
      <xdr:colOff>47625</xdr:colOff>
      <xdr:row>53</xdr:row>
      <xdr:rowOff>205571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93457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K77"/>
  <sheetViews>
    <sheetView showGridLines="0" tabSelected="1" view="pageBreakPreview" zoomScaleNormal="100" zoomScaleSheetLayoutView="100" workbookViewId="0">
      <selection activeCell="G16" sqref="G16:R17"/>
    </sheetView>
  </sheetViews>
  <sheetFormatPr baseColWidth="10" defaultColWidth="9" defaultRowHeight="14"/>
  <cols>
    <col min="1" max="33" width="3.1640625" customWidth="1"/>
    <col min="34" max="34" width="3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2" spans="2:37">
      <c r="AE2" s="22" t="s">
        <v>115</v>
      </c>
    </row>
    <row r="3" spans="2:37" ht="13.5" customHeight="1">
      <c r="P3" s="1"/>
      <c r="Q3" s="1"/>
      <c r="S3" s="57" t="s">
        <v>1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7" ht="14.25" customHeight="1" thickBot="1">
      <c r="O4" s="1"/>
      <c r="P4" s="1"/>
      <c r="Q4" s="1"/>
      <c r="R4" s="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2:37" ht="13.5" customHeight="1" thickTop="1">
      <c r="B5" s="59" t="s">
        <v>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</row>
    <row r="6" spans="2:37" ht="13.5" customHeight="1" thickBo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</row>
    <row r="7" spans="2:37" ht="18" customHeight="1" thickTop="1"/>
    <row r="8" spans="2:37" ht="16" customHeight="1">
      <c r="B8" s="31" t="s">
        <v>2</v>
      </c>
      <c r="C8" s="31"/>
      <c r="D8" s="31"/>
      <c r="E8" s="31"/>
      <c r="F8" s="31"/>
      <c r="G8" s="31"/>
      <c r="H8" s="31"/>
      <c r="I8" s="31"/>
      <c r="J8" s="31"/>
      <c r="K8" s="31"/>
      <c r="L8" s="31" t="s">
        <v>65</v>
      </c>
      <c r="M8" s="31"/>
      <c r="N8" s="31"/>
      <c r="O8" s="31"/>
      <c r="P8" s="31"/>
      <c r="Q8" s="31"/>
      <c r="R8" s="31"/>
      <c r="S8" s="31"/>
      <c r="T8" s="31"/>
      <c r="U8" s="31"/>
      <c r="V8" s="31" t="s">
        <v>3</v>
      </c>
      <c r="W8" s="31"/>
      <c r="X8" s="31"/>
      <c r="Y8" s="31"/>
      <c r="Z8" s="31"/>
      <c r="AA8" s="31" t="s">
        <v>4</v>
      </c>
      <c r="AB8" s="31"/>
      <c r="AC8" s="31"/>
      <c r="AD8" s="31"/>
      <c r="AE8" s="31"/>
      <c r="AI8">
        <v>0</v>
      </c>
    </row>
    <row r="9" spans="2:37" ht="18" customHeight="1">
      <c r="B9" s="65" t="s">
        <v>90</v>
      </c>
      <c r="C9" s="66"/>
      <c r="D9" s="66"/>
      <c r="E9" s="66"/>
      <c r="F9" s="66"/>
      <c r="G9" s="66"/>
      <c r="H9" s="66"/>
      <c r="I9" s="66"/>
      <c r="J9" s="66"/>
      <c r="K9" s="67"/>
      <c r="L9" s="77" t="s">
        <v>92</v>
      </c>
      <c r="M9" s="78"/>
      <c r="N9" s="78"/>
      <c r="O9" s="78"/>
      <c r="P9" s="78"/>
      <c r="Q9" s="78"/>
      <c r="R9" s="78"/>
      <c r="S9" s="78"/>
      <c r="T9" s="78"/>
      <c r="U9" s="79"/>
      <c r="V9" s="65" t="s">
        <v>5</v>
      </c>
      <c r="W9" s="66"/>
      <c r="X9" s="66"/>
      <c r="Y9" s="66"/>
      <c r="Z9" s="67"/>
      <c r="AA9" s="71">
        <v>7700</v>
      </c>
      <c r="AB9" s="72"/>
      <c r="AC9" s="72"/>
      <c r="AD9" s="72"/>
      <c r="AE9" s="73"/>
      <c r="AI9">
        <v>1</v>
      </c>
      <c r="AJ9" s="2" t="s">
        <v>18</v>
      </c>
      <c r="AK9">
        <v>1200</v>
      </c>
    </row>
    <row r="10" spans="2:37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70"/>
      <c r="L10" s="80"/>
      <c r="M10" s="81"/>
      <c r="N10" s="81"/>
      <c r="O10" s="81"/>
      <c r="P10" s="81"/>
      <c r="Q10" s="81"/>
      <c r="R10" s="81"/>
      <c r="S10" s="81"/>
      <c r="T10" s="81"/>
      <c r="U10" s="82"/>
      <c r="V10" s="68"/>
      <c r="W10" s="69"/>
      <c r="X10" s="69"/>
      <c r="Y10" s="69"/>
      <c r="Z10" s="70"/>
      <c r="AA10" s="74"/>
      <c r="AB10" s="75"/>
      <c r="AC10" s="75"/>
      <c r="AD10" s="75"/>
      <c r="AE10" s="76"/>
      <c r="AI10">
        <v>2</v>
      </c>
      <c r="AJ10" s="2" t="s">
        <v>78</v>
      </c>
      <c r="AK10" s="126">
        <v>1000</v>
      </c>
    </row>
    <row r="11" spans="2:37" ht="18" customHeight="1">
      <c r="B11" s="65" t="s">
        <v>91</v>
      </c>
      <c r="C11" s="66"/>
      <c r="D11" s="66"/>
      <c r="E11" s="66"/>
      <c r="F11" s="66"/>
      <c r="G11" s="66"/>
      <c r="H11" s="66"/>
      <c r="I11" s="66"/>
      <c r="J11" s="66"/>
      <c r="K11" s="67"/>
      <c r="L11" s="77" t="s">
        <v>93</v>
      </c>
      <c r="M11" s="78"/>
      <c r="N11" s="78"/>
      <c r="O11" s="78"/>
      <c r="P11" s="78"/>
      <c r="Q11" s="78"/>
      <c r="R11" s="78"/>
      <c r="S11" s="78"/>
      <c r="T11" s="78"/>
      <c r="U11" s="79"/>
      <c r="V11" s="65" t="s">
        <v>6</v>
      </c>
      <c r="W11" s="66"/>
      <c r="X11" s="66"/>
      <c r="Y11" s="66"/>
      <c r="Z11" s="67"/>
      <c r="AA11" s="71">
        <v>7700</v>
      </c>
      <c r="AB11" s="72"/>
      <c r="AC11" s="72"/>
      <c r="AD11" s="72"/>
      <c r="AE11" s="73"/>
      <c r="AI11">
        <v>3</v>
      </c>
      <c r="AJ11" s="2" t="s">
        <v>29</v>
      </c>
      <c r="AK11" s="127"/>
    </row>
    <row r="12" spans="2:37" ht="18" customHeight="1">
      <c r="B12" s="68"/>
      <c r="C12" s="69"/>
      <c r="D12" s="69"/>
      <c r="E12" s="69"/>
      <c r="F12" s="69"/>
      <c r="G12" s="69"/>
      <c r="H12" s="69"/>
      <c r="I12" s="69"/>
      <c r="J12" s="69"/>
      <c r="K12" s="70"/>
      <c r="L12" s="80"/>
      <c r="M12" s="81"/>
      <c r="N12" s="81"/>
      <c r="O12" s="81"/>
      <c r="P12" s="81"/>
      <c r="Q12" s="81"/>
      <c r="R12" s="81"/>
      <c r="S12" s="81"/>
      <c r="T12" s="81"/>
      <c r="U12" s="82"/>
      <c r="V12" s="68"/>
      <c r="W12" s="69"/>
      <c r="X12" s="69"/>
      <c r="Y12" s="69"/>
      <c r="Z12" s="70"/>
      <c r="AA12" s="74"/>
      <c r="AB12" s="75"/>
      <c r="AC12" s="75"/>
      <c r="AD12" s="75"/>
      <c r="AE12" s="76"/>
      <c r="AI12">
        <v>4</v>
      </c>
      <c r="AJ12" s="2" t="s">
        <v>30</v>
      </c>
      <c r="AK12" s="127"/>
    </row>
    <row r="13" spans="2:37" ht="18" customHeight="1">
      <c r="AI13">
        <v>5</v>
      </c>
      <c r="AJ13" s="2" t="s">
        <v>31</v>
      </c>
      <c r="AK13" s="127"/>
    </row>
    <row r="14" spans="2:37" ht="18" customHeight="1">
      <c r="B14" s="16" t="s">
        <v>71</v>
      </c>
      <c r="AI14">
        <v>6</v>
      </c>
      <c r="AJ14" s="2" t="s">
        <v>32</v>
      </c>
      <c r="AK14" s="127"/>
    </row>
    <row r="15" spans="2:37" ht="18" customHeight="1">
      <c r="B15" s="116" t="s">
        <v>12</v>
      </c>
      <c r="C15" s="117"/>
      <c r="D15" s="117"/>
      <c r="E15" s="117"/>
      <c r="F15" s="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I15">
        <v>7</v>
      </c>
      <c r="AJ15" s="2" t="s">
        <v>33</v>
      </c>
      <c r="AK15" s="127"/>
    </row>
    <row r="16" spans="2:37" ht="18" customHeight="1">
      <c r="B16" s="118" t="s">
        <v>11</v>
      </c>
      <c r="C16" s="119"/>
      <c r="D16" s="119"/>
      <c r="E16" s="119"/>
      <c r="F16" s="124" t="s">
        <v>16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31" t="s">
        <v>17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I16">
        <v>8</v>
      </c>
      <c r="AJ16" s="2" t="s">
        <v>34</v>
      </c>
      <c r="AK16" s="127"/>
    </row>
    <row r="17" spans="2:37" ht="23" customHeight="1" thickBot="1">
      <c r="B17" s="118"/>
      <c r="C17" s="119"/>
      <c r="D17" s="119"/>
      <c r="E17" s="119"/>
      <c r="F17" s="124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133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I17">
        <v>9</v>
      </c>
      <c r="AJ17" s="2" t="s">
        <v>35</v>
      </c>
      <c r="AK17" s="127"/>
    </row>
    <row r="18" spans="2:37" ht="16" customHeight="1" thickTop="1">
      <c r="B18" s="118" t="s">
        <v>13</v>
      </c>
      <c r="C18" s="119"/>
      <c r="D18" s="119"/>
      <c r="E18" s="119"/>
      <c r="F18" s="100" t="s">
        <v>14</v>
      </c>
      <c r="G18" s="87"/>
      <c r="H18" s="87"/>
      <c r="I18" s="87"/>
      <c r="J18" s="87"/>
      <c r="K18" s="87"/>
      <c r="L18" s="87"/>
      <c r="M18" s="99" t="s">
        <v>15</v>
      </c>
      <c r="N18" s="87"/>
      <c r="O18" s="87"/>
      <c r="P18" s="87"/>
      <c r="Q18" s="87"/>
      <c r="R18" s="87"/>
      <c r="S18" s="87"/>
      <c r="T18" s="87"/>
      <c r="U18" s="87"/>
      <c r="V18" s="4" t="s">
        <v>24</v>
      </c>
      <c r="W18" s="5" t="s">
        <v>25</v>
      </c>
      <c r="X18" s="91"/>
      <c r="Y18" s="92"/>
      <c r="Z18" s="92"/>
      <c r="AA18" s="92"/>
      <c r="AB18" s="92"/>
      <c r="AC18" s="92"/>
      <c r="AD18" s="92"/>
      <c r="AE18" s="93"/>
      <c r="AI18">
        <v>10</v>
      </c>
      <c r="AJ18" s="2" t="s">
        <v>36</v>
      </c>
      <c r="AK18" s="127"/>
    </row>
    <row r="19" spans="2:37" ht="17" customHeight="1" thickBot="1">
      <c r="B19" s="118"/>
      <c r="C19" s="119"/>
      <c r="D19" s="119"/>
      <c r="E19" s="119"/>
      <c r="F19" s="101"/>
      <c r="G19" s="88"/>
      <c r="H19" s="88"/>
      <c r="I19" s="88"/>
      <c r="J19" s="88"/>
      <c r="K19" s="88"/>
      <c r="L19" s="88"/>
      <c r="M19" s="34"/>
      <c r="N19" s="88"/>
      <c r="O19" s="88"/>
      <c r="P19" s="88"/>
      <c r="Q19" s="88"/>
      <c r="R19" s="88"/>
      <c r="S19" s="88"/>
      <c r="T19" s="88"/>
      <c r="U19" s="88"/>
      <c r="V19" s="21" t="s">
        <v>26</v>
      </c>
      <c r="W19" s="19" t="s">
        <v>27</v>
      </c>
      <c r="X19" s="94"/>
      <c r="Y19" s="95"/>
      <c r="Z19" s="95"/>
      <c r="AA19" s="95"/>
      <c r="AB19" s="95"/>
      <c r="AC19" s="95"/>
      <c r="AD19" s="95"/>
      <c r="AE19" s="96"/>
      <c r="AI19">
        <v>11</v>
      </c>
      <c r="AJ19" s="2" t="s">
        <v>37</v>
      </c>
      <c r="AK19" s="127"/>
    </row>
    <row r="20" spans="2:37" ht="17" customHeight="1" thickTop="1">
      <c r="B20" s="118"/>
      <c r="C20" s="119"/>
      <c r="D20" s="119"/>
      <c r="E20" s="119"/>
      <c r="F20" s="97" t="s">
        <v>12</v>
      </c>
      <c r="G20" s="98"/>
      <c r="H20" s="89"/>
      <c r="I20" s="89"/>
      <c r="J20" s="89"/>
      <c r="K20" s="89"/>
      <c r="L20" s="89"/>
      <c r="M20" s="90"/>
      <c r="N20" s="89"/>
      <c r="O20" s="89"/>
      <c r="P20" s="89"/>
      <c r="Q20" s="89"/>
      <c r="R20" s="89"/>
      <c r="S20" s="89"/>
      <c r="T20" s="89"/>
      <c r="U20" s="89"/>
      <c r="V20" s="90"/>
      <c r="W20" s="90"/>
      <c r="X20" s="89"/>
      <c r="Y20" s="89"/>
      <c r="Z20" s="89"/>
      <c r="AA20" s="89"/>
      <c r="AB20" s="89"/>
      <c r="AC20" s="89"/>
      <c r="AD20" s="89"/>
      <c r="AE20" s="89"/>
      <c r="AI20">
        <v>12</v>
      </c>
      <c r="AJ20" s="2" t="s">
        <v>38</v>
      </c>
      <c r="AK20" s="127"/>
    </row>
    <row r="21" spans="2:37" ht="17" customHeight="1">
      <c r="B21" s="118"/>
      <c r="C21" s="119"/>
      <c r="D21" s="119"/>
      <c r="E21" s="119"/>
      <c r="F21" s="131"/>
      <c r="G21" s="131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I21">
        <v>13</v>
      </c>
      <c r="AJ21" s="2" t="s">
        <v>39</v>
      </c>
      <c r="AK21" s="127"/>
    </row>
    <row r="22" spans="2:37" ht="17" customHeight="1">
      <c r="B22" s="118"/>
      <c r="C22" s="119"/>
      <c r="D22" s="119"/>
      <c r="E22" s="119"/>
      <c r="F22" s="132"/>
      <c r="G22" s="132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I22">
        <v>14</v>
      </c>
      <c r="AJ22" s="2" t="s">
        <v>40</v>
      </c>
      <c r="AK22" s="127"/>
    </row>
    <row r="23" spans="2:37" ht="17" customHeight="1">
      <c r="B23" s="118"/>
      <c r="C23" s="119"/>
      <c r="D23" s="119"/>
      <c r="E23" s="119"/>
      <c r="F23" s="97" t="s">
        <v>12</v>
      </c>
      <c r="G23" s="97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I23">
        <v>15</v>
      </c>
      <c r="AJ23" s="2" t="s">
        <v>41</v>
      </c>
      <c r="AK23" s="127"/>
    </row>
    <row r="24" spans="2:37" ht="17" customHeight="1">
      <c r="B24" s="118"/>
      <c r="C24" s="119"/>
      <c r="D24" s="119"/>
      <c r="E24" s="119"/>
      <c r="F24" s="129" t="s">
        <v>67</v>
      </c>
      <c r="G24" s="129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I24">
        <v>16</v>
      </c>
      <c r="AJ24" s="2" t="s">
        <v>42</v>
      </c>
      <c r="AK24" s="127"/>
    </row>
    <row r="25" spans="2:37" ht="17" customHeight="1">
      <c r="B25" s="118"/>
      <c r="C25" s="119"/>
      <c r="D25" s="119"/>
      <c r="E25" s="119"/>
      <c r="F25" s="130"/>
      <c r="G25" s="130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I25">
        <v>17</v>
      </c>
      <c r="AJ25" s="2" t="s">
        <v>43</v>
      </c>
      <c r="AK25" s="127"/>
    </row>
    <row r="26" spans="2:37" ht="17" customHeight="1">
      <c r="B26" s="125" t="s">
        <v>22</v>
      </c>
      <c r="C26" s="34"/>
      <c r="D26" s="34"/>
      <c r="E26" s="35"/>
      <c r="F26" s="15" t="s">
        <v>19</v>
      </c>
      <c r="G26" s="85"/>
      <c r="H26" s="85"/>
      <c r="I26" s="85"/>
      <c r="J26" s="85"/>
      <c r="K26" s="15" t="s">
        <v>20</v>
      </c>
      <c r="L26" s="85"/>
      <c r="M26" s="85"/>
      <c r="N26" s="85"/>
      <c r="O26" s="85"/>
      <c r="P26" s="15" t="s">
        <v>21</v>
      </c>
      <c r="Q26" s="85"/>
      <c r="R26" s="85"/>
      <c r="S26" s="85"/>
      <c r="T26" s="85"/>
      <c r="U26" s="125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I26">
        <v>18</v>
      </c>
      <c r="AJ26" s="2" t="s">
        <v>44</v>
      </c>
      <c r="AK26" s="127"/>
    </row>
    <row r="27" spans="2:37" ht="17" customHeight="1" thickBot="1">
      <c r="B27" s="39" t="s">
        <v>23</v>
      </c>
      <c r="C27" s="40"/>
      <c r="D27" s="40"/>
      <c r="E27" s="41"/>
      <c r="F27" s="15" t="s">
        <v>19</v>
      </c>
      <c r="G27" s="85"/>
      <c r="H27" s="86"/>
      <c r="I27" s="86"/>
      <c r="J27" s="85"/>
      <c r="K27" s="15" t="s">
        <v>20</v>
      </c>
      <c r="L27" s="86"/>
      <c r="M27" s="86"/>
      <c r="N27" s="86"/>
      <c r="O27" s="86"/>
      <c r="P27" s="6" t="s">
        <v>21</v>
      </c>
      <c r="Q27" s="86"/>
      <c r="R27" s="86"/>
      <c r="S27" s="86"/>
      <c r="T27" s="86"/>
      <c r="U27" s="39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I27">
        <v>19</v>
      </c>
      <c r="AJ27" s="2" t="s">
        <v>45</v>
      </c>
      <c r="AK27" s="127"/>
    </row>
    <row r="28" spans="2:37" ht="17" customHeight="1" thickTop="1">
      <c r="B28" s="112" t="s">
        <v>70</v>
      </c>
      <c r="C28" s="113"/>
      <c r="D28" s="113"/>
      <c r="E28" s="113"/>
      <c r="F28" s="120"/>
      <c r="G28" s="121"/>
      <c r="H28" s="108" t="s">
        <v>68</v>
      </c>
      <c r="I28" s="108"/>
      <c r="J28" s="120"/>
      <c r="K28" s="121"/>
      <c r="L28" s="108" t="s">
        <v>69</v>
      </c>
      <c r="M28" s="10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I28">
        <v>20</v>
      </c>
      <c r="AJ28" s="2" t="s">
        <v>46</v>
      </c>
      <c r="AK28" s="127"/>
    </row>
    <row r="29" spans="2:37" ht="17" customHeight="1" thickBot="1">
      <c r="B29" s="114"/>
      <c r="C29" s="115"/>
      <c r="D29" s="115"/>
      <c r="E29" s="115"/>
      <c r="F29" s="122"/>
      <c r="G29" s="123"/>
      <c r="H29" s="110"/>
      <c r="I29" s="110"/>
      <c r="J29" s="122"/>
      <c r="K29" s="123"/>
      <c r="L29" s="110"/>
      <c r="M29" s="11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3"/>
      <c r="AI29">
        <v>21</v>
      </c>
      <c r="AJ29" s="2" t="s">
        <v>47</v>
      </c>
      <c r="AK29" s="127"/>
    </row>
    <row r="30" spans="2:37" ht="16" customHeight="1" thickTop="1">
      <c r="AI30">
        <v>22</v>
      </c>
      <c r="AJ30" s="2" t="s">
        <v>48</v>
      </c>
      <c r="AK30" s="127"/>
    </row>
    <row r="31" spans="2:37" ht="17" customHeight="1" thickBot="1">
      <c r="B31" s="16" t="s">
        <v>66</v>
      </c>
      <c r="AI31">
        <v>23</v>
      </c>
      <c r="AJ31" s="2" t="s">
        <v>49</v>
      </c>
      <c r="AK31" s="127"/>
    </row>
    <row r="32" spans="2:37" ht="18" customHeight="1" thickTop="1" thickBot="1">
      <c r="E32" s="7" t="str">
        <f>B9</f>
        <v>FH-100KRFC</v>
      </c>
      <c r="F32" s="8"/>
      <c r="G32" s="8"/>
      <c r="H32" s="8"/>
      <c r="I32" s="8"/>
      <c r="J32" s="8"/>
      <c r="K32" s="140">
        <f>AA9</f>
        <v>7700</v>
      </c>
      <c r="L32" s="140"/>
      <c r="M32" s="140"/>
      <c r="N32" s="140"/>
      <c r="O32" s="9" t="s">
        <v>7</v>
      </c>
      <c r="P32" s="137"/>
      <c r="Q32" s="138"/>
      <c r="R32" s="139"/>
      <c r="S32" s="10" t="s">
        <v>8</v>
      </c>
      <c r="T32" s="8"/>
      <c r="U32" s="11" t="s">
        <v>9</v>
      </c>
      <c r="V32" s="50" t="str">
        <f>IF(K32*P32=0,"",K32*P32)</f>
        <v/>
      </c>
      <c r="W32" s="50"/>
      <c r="X32" s="50"/>
      <c r="Y32" s="50"/>
      <c r="Z32" s="50"/>
      <c r="AA32" s="12"/>
      <c r="AB32" s="12"/>
      <c r="AI32">
        <v>24</v>
      </c>
      <c r="AJ32" s="2" t="s">
        <v>50</v>
      </c>
      <c r="AK32" s="127"/>
    </row>
    <row r="33" spans="2:37" ht="18" customHeight="1" thickTop="1" thickBot="1">
      <c r="E33" s="14" t="str">
        <f>B11</f>
        <v>FH-150KRFC</v>
      </c>
      <c r="F33" s="8"/>
      <c r="G33" s="8"/>
      <c r="H33" s="8"/>
      <c r="I33" s="8"/>
      <c r="J33" s="8"/>
      <c r="K33" s="102">
        <f>AA11</f>
        <v>7700</v>
      </c>
      <c r="L33" s="102"/>
      <c r="M33" s="102"/>
      <c r="N33" s="102"/>
      <c r="O33" s="9" t="s">
        <v>7</v>
      </c>
      <c r="P33" s="134"/>
      <c r="Q33" s="135"/>
      <c r="R33" s="136"/>
      <c r="S33" s="10" t="s">
        <v>8</v>
      </c>
      <c r="T33" s="8"/>
      <c r="U33" s="11" t="s">
        <v>9</v>
      </c>
      <c r="V33" s="53" t="str">
        <f>IF(K33*P33=0,"",K33*P33)</f>
        <v/>
      </c>
      <c r="W33" s="53"/>
      <c r="X33" s="53"/>
      <c r="Y33" s="53"/>
      <c r="Z33" s="53"/>
      <c r="AA33" s="12"/>
      <c r="AB33" s="12"/>
      <c r="AI33">
        <v>25</v>
      </c>
      <c r="AJ33" s="2" t="s">
        <v>51</v>
      </c>
      <c r="AK33" s="127"/>
    </row>
    <row r="34" spans="2:37" ht="18" customHeight="1" thickTop="1">
      <c r="O34" s="104" t="s">
        <v>72</v>
      </c>
      <c r="P34" s="104"/>
      <c r="Q34" s="104"/>
      <c r="R34" s="104"/>
      <c r="S34" s="104"/>
      <c r="T34" s="104"/>
      <c r="U34" s="24" t="s">
        <v>9</v>
      </c>
      <c r="V34" s="50" t="str">
        <f>IF(K32*P32+K33*P33=0,"",K32*P32+K33*P33)</f>
        <v/>
      </c>
      <c r="W34" s="50"/>
      <c r="X34" s="50"/>
      <c r="Y34" s="50"/>
      <c r="Z34" s="50"/>
      <c r="AA34" s="12"/>
      <c r="AB34" s="12"/>
      <c r="AI34">
        <v>26</v>
      </c>
      <c r="AJ34" s="2" t="s">
        <v>52</v>
      </c>
      <c r="AK34" s="127"/>
    </row>
    <row r="35" spans="2:37" ht="18" customHeight="1">
      <c r="O35" s="105" t="s">
        <v>73</v>
      </c>
      <c r="P35" s="105"/>
      <c r="Q35" s="105"/>
      <c r="R35" s="105"/>
      <c r="S35" s="105"/>
      <c r="T35" s="105"/>
      <c r="U35" s="24" t="s">
        <v>9</v>
      </c>
      <c r="V35" s="51" t="str">
        <f>IF(X18="","",IF(V34="","",IF(V34&gt;=10000,"\0",IF(X18=AJ9,AK9,IF(X18=AJ10,AK10,IF(X18=AJ11,AK10,IF(X18=AJ12,AK10,IF(X18=AJ13,AK10,IF(X18=AJ14,AK10,IF(X18=AJ15,AK10,IF(X18=AJ16,AK10,IF(X18=AJ17,AK10,IF(X18=AJ18,AK10,IF(X18=AJ19,AK10,IF(X18=AJ20,AK10,IF(X18=AJ21,AK10,IF(X18=AJ22,AK10,IF(X18=AJ23,AK10,IF(X18=AJ24,AK10,IF(X18=AJ25,AK10,IF(X18=AJ26,AK10,IF(X18=AJ27,AK10,IF(X18=AJ28,AK10,IF(X18=AJ29,AK10,IF(X18=AJ30,AK10,IF(X18=AJ31,AK10,IF(X18=AJ32,AK10,IF(X18=AJ33,AK10,IF(X18=AJ34,AK10,IF(X18=AJ35,AK10,IF(X18=AJ36,AK10,IF(X18=AJ37,AK10,IF(X18=AJ38,AK10,IF(X18=AJ39,AK10,IF(X18=AJ40,AK10,IF(X18=AJ41,AK10,IF(X18=AJ42,AK10,IF(X18=AJ43,AK10,IF(X18=AJ44,AK10,IF(X18=AJ45,AK10,IF(X18=AJ46,AK10,IF(X18=AJ47,AK10,IF(X18=AJ48,AK48,IF(X18=AJ49,AK48,IF(X18=AJ50,AK48,IF(X18=AJ51,AK48,IF(X18=AJ52,AK48,IF(X18=AJ53,AK48,IF(X18=AJ54,AK48,IF(X18=AJ55,AK55))))))))))))))))))))))))))))))))))))))))))))))))))</f>
        <v/>
      </c>
      <c r="W35" s="51"/>
      <c r="X35" s="51"/>
      <c r="Y35" s="51"/>
      <c r="Z35" s="51"/>
      <c r="AA35" s="12"/>
      <c r="AB35" s="12"/>
      <c r="AI35">
        <v>27</v>
      </c>
      <c r="AJ35" s="2" t="s">
        <v>79</v>
      </c>
      <c r="AK35" s="127"/>
    </row>
    <row r="36" spans="2:37" ht="18" customHeight="1">
      <c r="O36" s="105" t="s">
        <v>87</v>
      </c>
      <c r="P36" s="105"/>
      <c r="Q36" s="105"/>
      <c r="R36" s="105"/>
      <c r="S36" s="105"/>
      <c r="T36" s="105"/>
      <c r="U36" s="24" t="s">
        <v>88</v>
      </c>
      <c r="V36" s="51" t="str">
        <f>IF(X18="","",IF(X18=AJ9,"\0",IF(X18=AJ10,"\0",IF(X18=AJ11,"\0",IF(X18=AJ12,"\0",IF(X18=AJ13,"\0",IF(X18=AJ14,"\0",IF(X18=AJ15,"\0",IF(X18=AJ16,"\0",IF(X18=AJ17,"\0",IF(X18=AJ18,"\0",IF(X18=AJ19,"\0",IF(X18=AJ20,"\0",IF(X18=AJ21,"\0",IF(X18=AJ22,"\0",IF(X18=AJ23,"\0",IF(X18=AJ24,"\0",IF(X18=AJ25,"\0",IF(X18=AJ26,"\0",IF(X18=AJ27,"\0",IF(X18=AJ28,"\0",IF(X18=AJ29,"\0",IF(X18=AJ30,"\0",IF(X18=AJ31,"\0",IF(X18=AJ32,"\0",IF(X18=AJ33,"\0",IF(X18=AJ34,"\0",IF(X18=AJ35,"\0",IF(X18=AJ36,"\0",IF(X18=AJ37,"\0",IF(X18=AJ38,"\0",IF(X18=AJ39,"\0",IF(X18=AJ40,"\0",IF(X18=AJ41,"\0",IF(X18=AJ42,"\0",IF(X18=AJ43,"\0",IF(X18=AJ44,"\0",IF(X18=AJ45,"\0",IF(X18=AJ46,"\0",IF(X18=AJ47,"\0",IF(X18=AJ48,"\0",IF(X18=AJ49,"\0",IF(X18=AJ50,"\0",IF(X18=AJ51,"\0",IF(X18=AJ52,"\0",IF(X18=AJ53,"\0",IF(X18=AJ54,"\0",IF(X18=AJ55,"\2000"))))))))))))))))))))))))))))))))))))))))))))))))</f>
        <v/>
      </c>
      <c r="W36" s="51"/>
      <c r="X36" s="51"/>
      <c r="Y36" s="51"/>
      <c r="Z36" s="51"/>
      <c r="AA36" s="12"/>
      <c r="AB36" s="12"/>
      <c r="AI36">
        <v>28</v>
      </c>
      <c r="AJ36" s="2" t="s">
        <v>53</v>
      </c>
      <c r="AK36" s="127"/>
    </row>
    <row r="37" spans="2:37" ht="18" customHeight="1">
      <c r="O37" s="106" t="s">
        <v>74</v>
      </c>
      <c r="P37" s="106"/>
      <c r="Q37" s="106"/>
      <c r="R37" s="106"/>
      <c r="S37" s="106"/>
      <c r="T37" s="106"/>
      <c r="U37" s="24" t="s">
        <v>9</v>
      </c>
      <c r="V37" s="51" t="str">
        <f>IF(X18="","",IF(V34="","",IF(V34&lt;=9999,"\300","\0")))</f>
        <v/>
      </c>
      <c r="W37" s="51"/>
      <c r="X37" s="51"/>
      <c r="Y37" s="51"/>
      <c r="Z37" s="51"/>
      <c r="AA37" s="12"/>
      <c r="AB37" s="12"/>
      <c r="AI37">
        <v>29</v>
      </c>
      <c r="AJ37" s="2" t="s">
        <v>54</v>
      </c>
      <c r="AK37" s="127"/>
    </row>
    <row r="38" spans="2:37" ht="18" customHeight="1">
      <c r="O38" s="107" t="s">
        <v>75</v>
      </c>
      <c r="P38" s="107"/>
      <c r="Q38" s="107"/>
      <c r="R38" s="107"/>
      <c r="S38" s="107"/>
      <c r="T38" s="107"/>
      <c r="U38" s="24" t="s">
        <v>9</v>
      </c>
      <c r="V38" s="51" t="str">
        <f>IF(X18="","",IF(V34="","",IF(V34&gt;=1,V34+V35+V36+V37)))</f>
        <v/>
      </c>
      <c r="W38" s="51"/>
      <c r="X38" s="51"/>
      <c r="Y38" s="51"/>
      <c r="Z38" s="51"/>
      <c r="AA38" s="103"/>
      <c r="AB38" s="103"/>
      <c r="AC38" s="103"/>
      <c r="AI38">
        <v>30</v>
      </c>
      <c r="AJ38" s="2" t="s">
        <v>55</v>
      </c>
      <c r="AK38" s="127"/>
    </row>
    <row r="39" spans="2:37" ht="18" customHeight="1">
      <c r="O39" s="52" t="s">
        <v>76</v>
      </c>
      <c r="P39" s="52"/>
      <c r="Q39" s="52"/>
      <c r="R39" s="52"/>
      <c r="S39" s="52"/>
      <c r="T39" s="52"/>
      <c r="U39" s="24" t="s">
        <v>9</v>
      </c>
      <c r="V39" s="51" t="str">
        <f>IF(V38="","",IF(V38&gt;=1,V40-V38))</f>
        <v/>
      </c>
      <c r="W39" s="51"/>
      <c r="X39" s="51"/>
      <c r="Y39" s="51"/>
      <c r="Z39" s="51"/>
      <c r="AA39" s="23"/>
      <c r="AB39" s="23"/>
      <c r="AC39" s="23"/>
      <c r="AI39">
        <v>31</v>
      </c>
      <c r="AJ39" s="2" t="s">
        <v>56</v>
      </c>
      <c r="AK39" s="127"/>
    </row>
    <row r="40" spans="2:37" ht="16" customHeight="1">
      <c r="B40" s="16"/>
      <c r="O40" s="48" t="s">
        <v>10</v>
      </c>
      <c r="P40" s="48"/>
      <c r="Q40" s="48"/>
      <c r="R40" s="48"/>
      <c r="S40" s="48"/>
      <c r="T40" s="48"/>
      <c r="U40" s="25" t="s">
        <v>77</v>
      </c>
      <c r="V40" s="49" t="str">
        <f>IF(V38="","",IF(V38&gt;=1,V38*1.1))</f>
        <v/>
      </c>
      <c r="W40" s="49"/>
      <c r="X40" s="49"/>
      <c r="Y40" s="49"/>
      <c r="Z40" s="49"/>
      <c r="AA40" s="23"/>
      <c r="AB40" s="23"/>
      <c r="AC40" s="23"/>
      <c r="AI40">
        <v>32</v>
      </c>
      <c r="AJ40" s="2" t="s">
        <v>57</v>
      </c>
      <c r="AK40" s="127"/>
    </row>
    <row r="41" spans="2:37" ht="17" customHeight="1">
      <c r="B41" s="26"/>
      <c r="AA41" s="23"/>
      <c r="AB41" s="23"/>
      <c r="AC41" s="23"/>
      <c r="AI41">
        <v>33</v>
      </c>
      <c r="AJ41" s="2" t="s">
        <v>80</v>
      </c>
      <c r="AK41" s="127"/>
    </row>
    <row r="42" spans="2:37" ht="17" customHeight="1">
      <c r="B42" s="26" t="s">
        <v>89</v>
      </c>
      <c r="AI42">
        <v>34</v>
      </c>
      <c r="AJ42" s="2" t="s">
        <v>58</v>
      </c>
      <c r="AK42" s="127"/>
    </row>
    <row r="43" spans="2:37" ht="16" customHeight="1">
      <c r="B43" t="s">
        <v>105</v>
      </c>
      <c r="AI43">
        <v>35</v>
      </c>
      <c r="AJ43" s="2" t="s">
        <v>98</v>
      </c>
      <c r="AK43" s="127"/>
    </row>
    <row r="44" spans="2:37" ht="16" customHeight="1">
      <c r="B44" s="30"/>
      <c r="C44" s="30"/>
      <c r="D44" s="30"/>
      <c r="E44" s="33" t="s">
        <v>106</v>
      </c>
      <c r="F44" s="34"/>
      <c r="G44" s="34"/>
      <c r="H44" s="35"/>
      <c r="I44" s="42" t="s">
        <v>107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30"/>
      <c r="AB44" s="30"/>
      <c r="AC44" s="30"/>
      <c r="AD44" s="30"/>
      <c r="AE44" s="30"/>
      <c r="AI44">
        <v>36</v>
      </c>
      <c r="AJ44" s="2" t="s">
        <v>99</v>
      </c>
      <c r="AK44" s="127"/>
    </row>
    <row r="45" spans="2:37" ht="18.75" customHeight="1">
      <c r="B45" s="30"/>
      <c r="C45" s="30"/>
      <c r="D45" s="30"/>
      <c r="E45" s="36"/>
      <c r="F45" s="37"/>
      <c r="G45" s="37"/>
      <c r="H45" s="38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30"/>
      <c r="AB45" s="30"/>
      <c r="AC45" s="30"/>
      <c r="AD45" s="30"/>
      <c r="AE45" s="30"/>
      <c r="AI45">
        <v>37</v>
      </c>
      <c r="AJ45" s="2" t="s">
        <v>100</v>
      </c>
      <c r="AK45" s="127"/>
    </row>
    <row r="46" spans="2:37" ht="18.75" customHeight="1">
      <c r="E46" s="39"/>
      <c r="F46" s="40"/>
      <c r="G46" s="40"/>
      <c r="H46" s="41"/>
      <c r="I46" s="31" t="s">
        <v>94</v>
      </c>
      <c r="J46" s="31"/>
      <c r="K46" s="31"/>
      <c r="L46" s="31"/>
      <c r="M46" s="31"/>
      <c r="N46" s="31"/>
      <c r="O46" s="31" t="s">
        <v>95</v>
      </c>
      <c r="P46" s="31"/>
      <c r="Q46" s="31"/>
      <c r="R46" s="31"/>
      <c r="S46" s="31"/>
      <c r="T46" s="31"/>
      <c r="U46" s="31" t="s">
        <v>96</v>
      </c>
      <c r="V46" s="31"/>
      <c r="W46" s="31"/>
      <c r="X46" s="31"/>
      <c r="Y46" s="31"/>
      <c r="Z46" s="31"/>
      <c r="AI46">
        <v>38</v>
      </c>
      <c r="AJ46" s="2" t="s">
        <v>101</v>
      </c>
      <c r="AK46" s="127"/>
    </row>
    <row r="47" spans="2:37" ht="18.75" customHeight="1">
      <c r="E47" s="31" t="s">
        <v>108</v>
      </c>
      <c r="F47" s="31"/>
      <c r="G47" s="31"/>
      <c r="H47" s="31"/>
      <c r="I47" s="31" t="s">
        <v>109</v>
      </c>
      <c r="J47" s="31"/>
      <c r="K47" s="31"/>
      <c r="L47" s="31"/>
      <c r="M47" s="31"/>
      <c r="N47" s="31"/>
      <c r="O47" s="31" t="s">
        <v>110</v>
      </c>
      <c r="P47" s="31"/>
      <c r="Q47" s="31"/>
      <c r="R47" s="31"/>
      <c r="S47" s="31"/>
      <c r="T47" s="31"/>
      <c r="U47" s="31" t="s">
        <v>111</v>
      </c>
      <c r="V47" s="31"/>
      <c r="W47" s="31"/>
      <c r="X47" s="31"/>
      <c r="Y47" s="31"/>
      <c r="Z47" s="31"/>
      <c r="AI47">
        <v>39</v>
      </c>
      <c r="AJ47" s="2" t="s">
        <v>102</v>
      </c>
      <c r="AK47" s="128"/>
    </row>
    <row r="48" spans="2:37" ht="16" customHeight="1">
      <c r="E48" s="31" t="s">
        <v>112</v>
      </c>
      <c r="F48" s="31"/>
      <c r="G48" s="31"/>
      <c r="H48" s="31"/>
      <c r="I48" s="31" t="s">
        <v>97</v>
      </c>
      <c r="J48" s="31"/>
      <c r="K48" s="31"/>
      <c r="L48" s="31"/>
      <c r="M48" s="31"/>
      <c r="N48" s="31"/>
      <c r="O48" s="31" t="s">
        <v>97</v>
      </c>
      <c r="P48" s="31"/>
      <c r="Q48" s="31"/>
      <c r="R48" s="31"/>
      <c r="S48" s="31"/>
      <c r="T48" s="31"/>
      <c r="U48" s="31" t="s">
        <v>113</v>
      </c>
      <c r="V48" s="31"/>
      <c r="W48" s="31"/>
      <c r="X48" s="31"/>
      <c r="Y48" s="31"/>
      <c r="Z48" s="31"/>
      <c r="AI48">
        <v>40</v>
      </c>
      <c r="AJ48" s="2" t="s">
        <v>103</v>
      </c>
      <c r="AK48" s="126">
        <v>1200</v>
      </c>
    </row>
    <row r="49" spans="2:37" ht="16" customHeight="1">
      <c r="C49" s="32" t="s">
        <v>114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I49">
        <v>41</v>
      </c>
      <c r="AJ49" s="2" t="s">
        <v>59</v>
      </c>
      <c r="AK49" s="127"/>
    </row>
    <row r="50" spans="2:37" ht="16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I50">
        <v>42</v>
      </c>
      <c r="AJ50" s="2" t="s">
        <v>60</v>
      </c>
      <c r="AK50" s="127"/>
    </row>
    <row r="51" spans="2:37" ht="6" customHeight="1">
      <c r="AB51" s="26"/>
      <c r="AC51" s="26"/>
      <c r="AD51" s="26"/>
      <c r="AE51" s="26"/>
      <c r="AI51">
        <v>43</v>
      </c>
      <c r="AJ51" s="2" t="s">
        <v>61</v>
      </c>
      <c r="AK51" s="127"/>
    </row>
    <row r="52" spans="2:37" ht="17" customHeight="1">
      <c r="B52" s="16" t="s">
        <v>81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I52">
        <v>44</v>
      </c>
      <c r="AJ52" s="2" t="s">
        <v>62</v>
      </c>
      <c r="AK52" s="127"/>
    </row>
    <row r="53" spans="2:37" ht="7.5" customHeight="1">
      <c r="AI53">
        <v>45</v>
      </c>
      <c r="AJ53" s="2" t="s">
        <v>63</v>
      </c>
      <c r="AK53" s="127"/>
    </row>
    <row r="54" spans="2:37" ht="17" customHeight="1">
      <c r="AB54" s="27"/>
      <c r="AC54" s="27"/>
      <c r="AD54" s="27"/>
      <c r="AE54" s="26"/>
      <c r="AI54">
        <v>46</v>
      </c>
      <c r="AJ54" s="2" t="s">
        <v>64</v>
      </c>
      <c r="AK54" s="128"/>
    </row>
    <row r="55" spans="2:37" ht="17" customHeight="1">
      <c r="B55" s="27" t="s">
        <v>82</v>
      </c>
      <c r="C55" s="28"/>
      <c r="D55" s="29"/>
      <c r="E55" s="29"/>
      <c r="F55" s="27" t="s">
        <v>83</v>
      </c>
      <c r="G55" s="28"/>
      <c r="H55" s="28"/>
      <c r="I55" s="29"/>
      <c r="J55" s="29"/>
      <c r="K55" s="29"/>
      <c r="L55" s="29"/>
      <c r="N55" s="27" t="s">
        <v>84</v>
      </c>
      <c r="O55" s="29"/>
      <c r="P55" s="29"/>
      <c r="Q55" s="29"/>
      <c r="R55" s="29"/>
      <c r="T55" s="28"/>
      <c r="U55" s="27" t="s">
        <v>85</v>
      </c>
      <c r="V55" s="29"/>
      <c r="W55" s="29"/>
      <c r="X55" s="29"/>
      <c r="Y55" s="27"/>
      <c r="Z55" s="27"/>
      <c r="AA55" s="27"/>
      <c r="AB55" s="27"/>
      <c r="AC55" s="27"/>
      <c r="AD55" s="27"/>
      <c r="AE55" s="26"/>
      <c r="AI55">
        <v>47</v>
      </c>
      <c r="AJ55" s="2" t="s">
        <v>28</v>
      </c>
      <c r="AK55">
        <v>1000</v>
      </c>
    </row>
    <row r="56" spans="2:37" s="16" customFormat="1" ht="17" customHeight="1">
      <c r="B56" s="27"/>
      <c r="C56" s="27"/>
      <c r="D56" s="27"/>
      <c r="E56" s="27"/>
      <c r="F56" s="27" t="s">
        <v>86</v>
      </c>
      <c r="G56" s="27"/>
      <c r="H56" s="27"/>
      <c r="I56" s="27"/>
      <c r="J56" s="27"/>
      <c r="K56" s="27"/>
      <c r="L56" s="27"/>
      <c r="M56" s="27"/>
      <c r="N56" s="27"/>
      <c r="O56"/>
      <c r="P56" s="27" t="s">
        <v>104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6"/>
    </row>
    <row r="57" spans="2:37" ht="17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I57" s="16"/>
      <c r="AJ57" s="16"/>
      <c r="AK57" s="16"/>
    </row>
    <row r="58" spans="2:37" s="16" customFormat="1" ht="17" customHeight="1"/>
    <row r="59" spans="2:37" s="16" customFormat="1" ht="17" customHeight="1">
      <c r="AI59"/>
      <c r="AJ59" s="2"/>
      <c r="AK59"/>
    </row>
    <row r="60" spans="2:37" s="16" customFormat="1" ht="17" customHeight="1">
      <c r="AI60"/>
      <c r="AJ60" s="2"/>
      <c r="AK60"/>
    </row>
    <row r="61" spans="2:37" ht="17" customHeight="1">
      <c r="AJ61" s="2"/>
    </row>
    <row r="62" spans="2:37" ht="17" customHeight="1">
      <c r="AJ62" s="2"/>
    </row>
    <row r="63" spans="2:37" ht="16" customHeight="1"/>
    <row r="64" spans="2:37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8.75" customHeight="1"/>
    <row r="75" ht="18.75" customHeight="1"/>
    <row r="76" ht="18.75" customHeight="1"/>
    <row r="77" ht="18.75" customHeight="1"/>
  </sheetData>
  <sheetProtection algorithmName="SHA-512" hashValue="bxWH3mRB1pMZjpuOv6FgSaQEQInhN9g6OM+th7Ynd0TUmf5/Mh4DCjQguNkLeXyQhBH6PAEhjKNEHK/H/66pEw==" saltValue="QBLB/YiUzhv+pP276q/3yw==" spinCount="100000" sheet="1" selectLockedCells="1"/>
  <mergeCells count="92">
    <mergeCell ref="AK10:AK47"/>
    <mergeCell ref="AK48:AK54"/>
    <mergeCell ref="G15:R15"/>
    <mergeCell ref="G16:R17"/>
    <mergeCell ref="F24:G25"/>
    <mergeCell ref="F21:G22"/>
    <mergeCell ref="R18:S19"/>
    <mergeCell ref="S16:S17"/>
    <mergeCell ref="P33:R33"/>
    <mergeCell ref="H23:AE23"/>
    <mergeCell ref="H24:AE25"/>
    <mergeCell ref="U26:AE27"/>
    <mergeCell ref="P32:R32"/>
    <mergeCell ref="K32:N32"/>
    <mergeCell ref="J28:K29"/>
    <mergeCell ref="H28:I29"/>
    <mergeCell ref="B28:E29"/>
    <mergeCell ref="B15:E15"/>
    <mergeCell ref="B16:E17"/>
    <mergeCell ref="B18:E25"/>
    <mergeCell ref="F28:G29"/>
    <mergeCell ref="F16:F17"/>
    <mergeCell ref="B26:E26"/>
    <mergeCell ref="B27:E27"/>
    <mergeCell ref="L28:M29"/>
    <mergeCell ref="L26:O26"/>
    <mergeCell ref="L27:O27"/>
    <mergeCell ref="G27:J27"/>
    <mergeCell ref="G26:J26"/>
    <mergeCell ref="K33:N33"/>
    <mergeCell ref="AA38:AC38"/>
    <mergeCell ref="O34:T34"/>
    <mergeCell ref="O35:T35"/>
    <mergeCell ref="O37:T37"/>
    <mergeCell ref="O38:T38"/>
    <mergeCell ref="O36:T36"/>
    <mergeCell ref="V36:Z36"/>
    <mergeCell ref="H21:AE22"/>
    <mergeCell ref="Q26:T26"/>
    <mergeCell ref="Q27:T27"/>
    <mergeCell ref="T18:U19"/>
    <mergeCell ref="H20:AE20"/>
    <mergeCell ref="G18:H19"/>
    <mergeCell ref="I18:J19"/>
    <mergeCell ref="K18:L19"/>
    <mergeCell ref="X18:AE19"/>
    <mergeCell ref="F23:G23"/>
    <mergeCell ref="P18:Q19"/>
    <mergeCell ref="F20:G20"/>
    <mergeCell ref="M18:M19"/>
    <mergeCell ref="F18:F19"/>
    <mergeCell ref="N18:O19"/>
    <mergeCell ref="S3:AE4"/>
    <mergeCell ref="B5:AE6"/>
    <mergeCell ref="B9:K10"/>
    <mergeCell ref="B11:K12"/>
    <mergeCell ref="V9:Z10"/>
    <mergeCell ref="V11:Z12"/>
    <mergeCell ref="AA9:AE10"/>
    <mergeCell ref="AA11:AE12"/>
    <mergeCell ref="L9:U10"/>
    <mergeCell ref="L11:U12"/>
    <mergeCell ref="O40:T40"/>
    <mergeCell ref="V40:Z40"/>
    <mergeCell ref="AA8:AE8"/>
    <mergeCell ref="B8:K8"/>
    <mergeCell ref="L8:U8"/>
    <mergeCell ref="V8:Z8"/>
    <mergeCell ref="V32:Z32"/>
    <mergeCell ref="V37:Z37"/>
    <mergeCell ref="V38:Z38"/>
    <mergeCell ref="O39:T39"/>
    <mergeCell ref="V33:Z33"/>
    <mergeCell ref="V34:Z34"/>
    <mergeCell ref="V39:Z39"/>
    <mergeCell ref="V35:Z35"/>
    <mergeCell ref="T15:AE15"/>
    <mergeCell ref="T16:AE17"/>
    <mergeCell ref="I46:N46"/>
    <mergeCell ref="O46:T46"/>
    <mergeCell ref="U46:Z46"/>
    <mergeCell ref="E47:H47"/>
    <mergeCell ref="I47:N47"/>
    <mergeCell ref="O47:T47"/>
    <mergeCell ref="U47:Z47"/>
    <mergeCell ref="E44:H46"/>
    <mergeCell ref="I44:Z45"/>
    <mergeCell ref="E48:H48"/>
    <mergeCell ref="I48:N48"/>
    <mergeCell ref="O48:T48"/>
    <mergeCell ref="U48:Z48"/>
    <mergeCell ref="C49:AD50"/>
  </mergeCells>
  <phoneticPr fontId="1"/>
  <dataValidations count="9">
    <dataValidation imeMode="halfKatakana" allowBlank="1" showInputMessage="1" showErrorMessage="1" sqref="T15 G15 H20 H23" xr:uid="{00000000-0002-0000-0000-000000000000}"/>
    <dataValidation type="list" imeMode="on" allowBlank="1" showInputMessage="1" showErrorMessage="1" sqref="P32:R32" xr:uid="{00000000-0002-0000-0000-000001000000}">
      <formula1>$AI$9:$AI$18</formula1>
    </dataValidation>
    <dataValidation type="list" allowBlank="1" showInputMessage="1" showErrorMessage="1" sqref="P33:R33" xr:uid="{00000000-0002-0000-0000-000002000000}">
      <formula1>$AI$9:$AI$18</formula1>
    </dataValidation>
    <dataValidation type="list" allowBlank="1" showInputMessage="1" showErrorMessage="1" sqref="G18:L19 N18:U19" xr:uid="{00000000-0002-0000-0000-000003000000}">
      <formula1>$AI$8:$AI$17</formula1>
    </dataValidation>
    <dataValidation type="list" allowBlank="1" showInputMessage="1" showErrorMessage="1" sqref="F28:G29" xr:uid="{00000000-0002-0000-0000-000004000000}">
      <formula1>$AI$9:$AI$20</formula1>
    </dataValidation>
    <dataValidation type="list" allowBlank="1" showInputMessage="1" showErrorMessage="1" sqref="J28:K29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6" xr:uid="{00000000-0002-0000-0000-000006000000}">
      <formula1>0</formula1>
      <formula2>0</formula2>
    </dataValidation>
    <dataValidation type="textLength" allowBlank="1" showInputMessage="1" promptTitle="ご住所の都道府県を選択してください。" sqref="V35:Z35" xr:uid="{3CA14BDF-47B3-614F-9ABB-25321B9AF1C5}">
      <formula1>0</formula1>
      <formula2>0</formula2>
    </dataValidation>
    <dataValidation type="list" imeMode="on" allowBlank="1" showInputMessage="1" showErrorMessage="1" sqref="X18:AE19" xr:uid="{00000000-0002-0000-0000-000007000000}">
      <formula1>$AJ$9:$AJ$55</formula1>
    </dataValidation>
  </dataValidations>
  <printOptions horizontalCentered="1" verticalCentered="1"/>
  <pageMargins left="0" right="0" top="0" bottom="0" header="0" footer="0"/>
  <pageSetup paperSize="9" scale="8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28</xdr:row>
                    <xdr:rowOff>0</xdr:rowOff>
                  </from>
                  <to>
                    <xdr:col>26</xdr:col>
                    <xdr:colOff>0</xdr:colOff>
                    <xdr:row>28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2016-11-30T23:37:08Z</cp:lastPrinted>
  <dcterms:created xsi:type="dcterms:W3CDTF">2015-01-20T02:33:05Z</dcterms:created>
  <dcterms:modified xsi:type="dcterms:W3CDTF">2023-10-12T07:07:42Z</dcterms:modified>
</cp:coreProperties>
</file>