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104/Downloads/価格、送料更新版FAXフォ/"/>
    </mc:Choice>
  </mc:AlternateContent>
  <xr:revisionPtr revIDLastSave="0" documentId="13_ncr:1_{EFF7CC9E-5016-2B4D-9FB2-2C82DBAEC66D}" xr6:coauthVersionLast="47" xr6:coauthVersionMax="47" xr10:uidLastSave="{00000000-0000-0000-0000-000000000000}"/>
  <bookViews>
    <workbookView xWindow="4820" yWindow="500" windowWidth="26200" windowHeight="19280" xr2:uid="{00000000-000D-0000-FFFF-FFFF00000000}"/>
  </bookViews>
  <sheets>
    <sheet name="Sheet1" sheetId="1" r:id="rId1"/>
  </sheets>
  <definedNames>
    <definedName name="_xlnm.Print_Area" localSheetId="0">Sheet1!$A$1:$AF$52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E29" i="1" l="1"/>
  <c r="K29" i="1" l="1"/>
  <c r="V29" i="1" l="1"/>
  <c r="V30" i="1"/>
  <c r="V31" i="1" s="1"/>
  <c r="V33" i="1" l="1"/>
  <c r="V34" i="1" l="1"/>
  <c r="V36" i="1" l="1"/>
  <c r="V35" i="1" s="1"/>
</calcChain>
</file>

<file path=xl/sharedStrings.xml><?xml version="1.0" encoding="utf-8"?>
<sst xmlns="http://schemas.openxmlformats.org/spreadsheetml/2006/main" count="124" uniqueCount="113">
  <si>
    <t>交換用空気清浄フィルターお申込み書</t>
    <rPh sb="0" eb="3">
      <t>コウカンヨウ</t>
    </rPh>
    <rPh sb="3" eb="5">
      <t>クウキ</t>
    </rPh>
    <rPh sb="5" eb="7">
      <t>セイジョウ</t>
    </rPh>
    <rPh sb="13" eb="15">
      <t>モウシコ</t>
    </rPh>
    <rPh sb="16" eb="17">
      <t>ショ</t>
    </rPh>
    <phoneticPr fontId="1"/>
  </si>
  <si>
    <t>FAX:0299-67-5120</t>
    <phoneticPr fontId="1"/>
  </si>
  <si>
    <t>交換用空気清浄フィルター品番</t>
    <rPh sb="12" eb="14">
      <t>ヒンバン</t>
    </rPh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</si>
  <si>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</si>
  <si>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</si>
  <si>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×</t>
    <phoneticPr fontId="1"/>
  </si>
  <si>
    <t>セット</t>
    <phoneticPr fontId="1"/>
  </si>
  <si>
    <t>＝</t>
    <phoneticPr fontId="1"/>
  </si>
  <si>
    <t>お支払い合計</t>
    <rPh sb="1" eb="3">
      <t>シハラ</t>
    </rPh>
    <rPh sb="4" eb="6">
      <t>ゴウケイ</t>
    </rPh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</si>
  <si>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</si>
  <si>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</si>
  <si>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</si>
  <si>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</si>
  <si>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</si>
  <si>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</si>
  <si>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</si>
  <si>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</si>
  <si>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</si>
  <si>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</si>
  <si>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</si>
  <si>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</si>
  <si>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</si>
  <si>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</si>
  <si>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</si>
  <si>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</si>
  <si>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</si>
  <si>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</si>
  <si>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青森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</si>
  <si>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</si>
  <si>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</si>
  <si>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</si>
  <si>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</si>
  <si>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</si>
  <si>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</si>
  <si>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</si>
  <si>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</si>
  <si>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</si>
  <si>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</si>
  <si>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</si>
  <si>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</si>
  <si>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</si>
  <si>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</si>
  <si>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</si>
  <si>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</si>
  <si>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</si>
  <si>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</si>
  <si>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</si>
  <si>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</si>
  <si>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</si>
  <si>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</si>
  <si>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</si>
  <si>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</si>
  <si>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奈良</t>
    <phoneticPr fontId="1"/>
  </si>
  <si>
    <t>京都</t>
    <phoneticPr fontId="1"/>
  </si>
  <si>
    <t>大阪</t>
    <phoneticPr fontId="1"/>
  </si>
  <si>
    <t>兵庫</t>
    <phoneticPr fontId="1"/>
  </si>
  <si>
    <t>徳島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</si>
  <si>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</si>
  <si>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</si>
  <si>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</si>
  <si>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</si>
  <si>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</si>
  <si>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</si>
  <si>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</si>
  <si>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</si>
  <si>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</si>
  <si>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対応商品</t>
    <rPh sb="0" eb="2">
      <t>タイオウ</t>
    </rPh>
    <rPh sb="2" eb="4">
      <t>ショウヒン</t>
    </rPh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</si>
  <si>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</si>
  <si>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</si>
  <si>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</si>
  <si>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</si>
  <si>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</si>
  <si>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</si>
  <si>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1枚</t>
    <rPh sb="1" eb="2">
      <t>マイ</t>
    </rPh>
    <phoneticPr fontId="1"/>
  </si>
  <si>
    <t>商品合計</t>
    <rPh sb="0" eb="2">
      <t>ショウヒン</t>
    </rPh>
    <rPh sb="2" eb="4">
      <t>ゴウケイ</t>
    </rPh>
    <phoneticPr fontId="1"/>
  </si>
  <si>
    <t>配送料</t>
    <rPh sb="0" eb="1">
      <t>クバ</t>
    </rPh>
    <rPh sb="1" eb="3">
      <t>ソウリョウ</t>
    </rPh>
    <phoneticPr fontId="1"/>
  </si>
  <si>
    <t>代金引換手数料</t>
    <phoneticPr fontId="1"/>
  </si>
  <si>
    <t>小計</t>
    <rPh sb="0" eb="2">
      <t>コバカリ</t>
    </rPh>
    <phoneticPr fontId="1"/>
  </si>
  <si>
    <t>消費税額</t>
    <rPh sb="0" eb="3">
      <t>ショウヒゼイ</t>
    </rPh>
    <rPh sb="3" eb="4">
      <t>ガク</t>
    </rPh>
    <phoneticPr fontId="1"/>
  </si>
  <si>
    <t>＝</t>
    <phoneticPr fontId="1"/>
  </si>
  <si>
    <t>■お問い合わせ</t>
    <rPh sb="2" eb="3">
      <t>ト</t>
    </rPh>
    <rPh sb="4" eb="5">
      <t>ア</t>
    </rPh>
    <phoneticPr fontId="25"/>
  </si>
  <si>
    <t>〒311-2404</t>
    <phoneticPr fontId="25"/>
  </si>
  <si>
    <t>茨城県潮来市水原3080</t>
    <rPh sb="0" eb="3">
      <t>イバラキケン</t>
    </rPh>
    <rPh sb="3" eb="6">
      <t>イタコシ</t>
    </rPh>
    <rPh sb="6" eb="8">
      <t>ミズハラ</t>
    </rPh>
    <phoneticPr fontId="25"/>
  </si>
  <si>
    <t>TEL：0299-67-5151</t>
    <phoneticPr fontId="25"/>
  </si>
  <si>
    <t>FAX：0299-67-5120</t>
    <phoneticPr fontId="25"/>
  </si>
  <si>
    <t>E-mail：info@takasu-tsk.com</t>
    <phoneticPr fontId="25"/>
  </si>
  <si>
    <t>F-100PFS1</t>
    <phoneticPr fontId="1"/>
  </si>
  <si>
    <t>PFS1-100AF</t>
    <phoneticPr fontId="1"/>
  </si>
  <si>
    <t>追加配送料</t>
    <rPh sb="0" eb="2">
      <t>ツイカ</t>
    </rPh>
    <rPh sb="2" eb="3">
      <t>クバ</t>
    </rPh>
    <rPh sb="3" eb="5">
      <t>ソウリョウ</t>
    </rPh>
    <phoneticPr fontId="1"/>
  </si>
  <si>
    <t>＝</t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</si>
  <si>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5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</si>
  <si>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</si>
  <si>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</si>
  <si>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</si>
  <si>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</si>
  <si>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岡山</t>
    <phoneticPr fontId="1"/>
  </si>
  <si>
    <t>広島</t>
    <phoneticPr fontId="1"/>
  </si>
  <si>
    <t>鳥取</t>
    <phoneticPr fontId="1"/>
  </si>
  <si>
    <t>島根</t>
    <phoneticPr fontId="1"/>
  </si>
  <si>
    <t>山口</t>
    <phoneticPr fontId="1"/>
  </si>
  <si>
    <t>香川</t>
    <phoneticPr fontId="1"/>
  </si>
  <si>
    <t>URL：https://www.takasu-tsk.com</t>
    <phoneticPr fontId="25"/>
  </si>
  <si>
    <t>■配送料</t>
    <rPh sb="1" eb="4">
      <t>ハイソウリョウ</t>
    </rPh>
    <phoneticPr fontId="25"/>
  </si>
  <si>
    <t>ご注文金額
【税別】</t>
    <rPh sb="7" eb="9">
      <t>ゼイベテゥ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</si>
  <si>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</si>
  <si>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</si>
  <si>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</si>
  <si>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</si>
  <si>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</si>
  <si>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10,000円以上</t>
    <rPh sb="6" eb="7">
      <t>エn</t>
    </rPh>
    <rPh sb="7" eb="9">
      <t>イジョウ</t>
    </rPh>
    <phoneticPr fontId="1"/>
  </si>
  <si>
    <t>2,000円（2,200円）</t>
    <phoneticPr fontId="1"/>
  </si>
  <si>
    <t>※沖縄本島のお客様で10,000円(税別)以上ご購入時、通常配送料は無料となりますが2,000円(税別)の追加配送料のみご負担いただきます。その他、離島のお客様は別途お見積もりとなります。</t>
    <phoneticPr fontId="1"/>
  </si>
  <si>
    <t>2310F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</si>
</sst>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消費税&quot;0&quot;%&quot;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3"/>
      <color theme="1"/>
      <name val="HGPｺﾞｼｯｸE"/>
      <family val="3"/>
      <charset val="128"/>
    </font>
    <font>
      <b/>
      <sz val="23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5" fontId="5" fillId="0" borderId="0" xfId="0" applyNumberFormat="1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9" fillId="0" borderId="0" xfId="0" applyNumberFormat="1" applyFont="1" applyAlignment="1">
      <alignment horizontal="center" vertical="center" shrinkToFi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0" fillId="0" borderId="4" xfId="0" applyBorder="1" applyAlignment="1"/>
    <xf numFmtId="0" fontId="11" fillId="0" borderId="0" xfId="0" applyFo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0" fillId="0" borderId="0" xfId="0" applyFont="1">
      <alignment vertical="center"/>
    </xf>
    <xf numFmtId="5" fontId="10" fillId="0" borderId="0" xfId="0" applyNumberFormat="1" applyFont="1">
      <alignment vertical="center"/>
    </xf>
    <xf numFmtId="49" fontId="7" fillId="2" borderId="6" xfId="0" applyNumberFormat="1" applyFont="1" applyFill="1" applyBorder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top" wrapText="1" shrinkToFi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28" xfId="0" applyFont="1" applyBorder="1" applyAlignment="1">
      <alignment horizontal="center" vertical="top" wrapText="1" shrinkToFit="1"/>
    </xf>
    <xf numFmtId="0" fontId="27" fillId="0" borderId="6" xfId="0" applyFont="1" applyBorder="1" applyAlignment="1">
      <alignment horizontal="center" vertical="top" wrapText="1" shrinkToFit="1"/>
    </xf>
    <xf numFmtId="0" fontId="27" fillId="0" borderId="7" xfId="0" applyFont="1" applyBorder="1" applyAlignment="1">
      <alignment horizontal="center" vertical="top" wrapText="1" shrinkToFit="1"/>
    </xf>
    <xf numFmtId="0" fontId="27" fillId="0" borderId="29" xfId="0" applyFont="1" applyBorder="1" applyAlignment="1">
      <alignment horizontal="center" vertical="top" wrapText="1" shrinkToFit="1"/>
    </xf>
    <xf numFmtId="0" fontId="27" fillId="0" borderId="4" xfId="0" applyFont="1" applyBorder="1" applyAlignment="1">
      <alignment horizontal="center" vertical="top" wrapText="1" shrinkToFit="1"/>
    </xf>
    <xf numFmtId="0" fontId="27" fillId="0" borderId="5" xfId="0" applyFont="1" applyBorder="1" applyAlignment="1">
      <alignment horizontal="center" vertical="top" wrapText="1" shrinkToFi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 shrinkToFit="1"/>
    </xf>
    <xf numFmtId="5" fontId="5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5" fontId="10" fillId="0" borderId="9" xfId="0" applyNumberFormat="1" applyFont="1" applyBorder="1" applyAlignment="1">
      <alignment horizontal="center" vertical="center"/>
    </xf>
    <xf numFmtId="5" fontId="5" fillId="0" borderId="4" xfId="0" applyNumberFormat="1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distributed" vertical="center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distributed" vertical="center"/>
    </xf>
    <xf numFmtId="5" fontId="8" fillId="2" borderId="6" xfId="0" applyNumberFormat="1" applyFont="1" applyFill="1" applyBorder="1" applyAlignment="1">
      <alignment horizontal="right" vertical="center" indent="1" shrinkToFit="1"/>
    </xf>
    <xf numFmtId="5" fontId="5" fillId="0" borderId="11" xfId="0" applyNumberFormat="1" applyFont="1" applyBorder="1" applyAlignment="1">
      <alignment horizontal="right" vertical="center" inden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shrinkToFit="1"/>
    </xf>
    <xf numFmtId="0" fontId="15" fillId="0" borderId="11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056" name="AutoShape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457200"/>
        </a:xfrm>
        <a:prstGeom prst="upArrow">
          <a:avLst>
            <a:gd name="adj1" fmla="val 37259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0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24</xdr:row>
          <xdr:rowOff>0</xdr:rowOff>
        </xdr:from>
        <xdr:to>
          <xdr:col>22</xdr:col>
          <xdr:colOff>0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25</xdr:row>
          <xdr:rowOff>0</xdr:rowOff>
        </xdr:from>
        <xdr:to>
          <xdr:col>18</xdr:col>
          <xdr:colOff>0</xdr:colOff>
          <xdr:row>26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25</xdr:row>
          <xdr:rowOff>0</xdr:rowOff>
        </xdr:from>
        <xdr:to>
          <xdr:col>22</xdr:col>
          <xdr:colOff>0</xdr:colOff>
          <xdr:row>26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25</xdr:row>
          <xdr:rowOff>0</xdr:rowOff>
        </xdr:from>
        <xdr:to>
          <xdr:col>26</xdr:col>
          <xdr:colOff>0</xdr:colOff>
          <xdr:row>25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152400</xdr:rowOff>
    </xdr:from>
    <xdr:to>
      <xdr:col>12</xdr:col>
      <xdr:colOff>0</xdr:colOff>
      <xdr:row>4</xdr:row>
      <xdr:rowOff>19050</xdr:rowOff>
    </xdr:to>
    <xdr:pic>
      <xdr:nvPicPr>
        <xdr:cNvPr id="1058" name="図 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800"/>
          <a:ext cx="2600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10</xdr:col>
      <xdr:colOff>0</xdr:colOff>
      <xdr:row>49</xdr:row>
      <xdr:rowOff>167471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410700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3"/>
  <sheetViews>
    <sheetView showGridLines="0" tabSelected="1" view="pageBreakPreview" zoomScaleNormal="100" zoomScaleSheetLayoutView="100" workbookViewId="0">
      <selection activeCell="G13" sqref="G13:R14"/>
    </sheetView>
  </sheetViews>
  <sheetFormatPr baseColWidth="10" defaultColWidth="9" defaultRowHeight="14"/>
  <cols>
    <col min="1" max="34" width="3.1640625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1" spans="2:37" ht="12" customHeight="1"/>
    <row r="2" spans="2:37" ht="12" customHeight="1">
      <c r="AE2" s="16" t="s">
        <v>112</v>
      </c>
    </row>
    <row r="3" spans="2:37" ht="12" customHeight="1">
      <c r="P3" s="1"/>
      <c r="Q3" s="1"/>
      <c r="S3" s="84" t="s">
        <v>1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2:37" ht="12" customHeight="1" thickBot="1">
      <c r="O4" s="1"/>
      <c r="P4" s="1"/>
      <c r="Q4" s="1"/>
      <c r="R4" s="1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2:37" ht="13" customHeight="1" thickTop="1">
      <c r="B5" s="86" t="s">
        <v>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</row>
    <row r="6" spans="2:37" ht="13" customHeight="1" thickBot="1"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1"/>
    </row>
    <row r="7" spans="2:37" ht="18" customHeight="1" thickTop="1"/>
    <row r="8" spans="2:37" ht="18" customHeight="1">
      <c r="B8" s="49" t="s">
        <v>2</v>
      </c>
      <c r="C8" s="49"/>
      <c r="D8" s="49"/>
      <c r="E8" s="49"/>
      <c r="F8" s="49"/>
      <c r="G8" s="49"/>
      <c r="H8" s="49"/>
      <c r="I8" s="49"/>
      <c r="J8" s="49"/>
      <c r="K8" s="49"/>
      <c r="L8" s="49" t="s">
        <v>66</v>
      </c>
      <c r="M8" s="49"/>
      <c r="N8" s="49"/>
      <c r="O8" s="49"/>
      <c r="P8" s="49"/>
      <c r="Q8" s="49"/>
      <c r="R8" s="49"/>
      <c r="S8" s="49"/>
      <c r="T8" s="49"/>
      <c r="U8" s="49"/>
      <c r="V8" s="49" t="s">
        <v>3</v>
      </c>
      <c r="W8" s="49"/>
      <c r="X8" s="49"/>
      <c r="Y8" s="49"/>
      <c r="Z8" s="49"/>
      <c r="AA8" s="49" t="s">
        <v>4</v>
      </c>
      <c r="AB8" s="49"/>
      <c r="AC8" s="49"/>
      <c r="AD8" s="49"/>
      <c r="AE8" s="49"/>
      <c r="AI8">
        <v>0</v>
      </c>
    </row>
    <row r="9" spans="2:37" ht="18" customHeight="1">
      <c r="B9" s="95" t="s">
        <v>86</v>
      </c>
      <c r="C9" s="95"/>
      <c r="D9" s="95"/>
      <c r="E9" s="95"/>
      <c r="F9" s="95"/>
      <c r="G9" s="95"/>
      <c r="H9" s="95"/>
      <c r="I9" s="95"/>
      <c r="J9" s="95"/>
      <c r="K9" s="95"/>
      <c r="L9" s="94" t="s">
        <v>87</v>
      </c>
      <c r="M9" s="94"/>
      <c r="N9" s="94"/>
      <c r="O9" s="94"/>
      <c r="P9" s="94"/>
      <c r="Q9" s="94"/>
      <c r="R9" s="94"/>
      <c r="S9" s="94"/>
      <c r="T9" s="94"/>
      <c r="U9" s="94"/>
      <c r="V9" s="95" t="s">
        <v>73</v>
      </c>
      <c r="W9" s="95"/>
      <c r="X9" s="95"/>
      <c r="Y9" s="95"/>
      <c r="Z9" s="95"/>
      <c r="AA9" s="96">
        <v>1100</v>
      </c>
      <c r="AB9" s="96"/>
      <c r="AC9" s="96"/>
      <c r="AD9" s="96"/>
      <c r="AE9" s="96"/>
      <c r="AI9">
        <v>1</v>
      </c>
      <c r="AJ9" s="31" t="s">
        <v>16</v>
      </c>
      <c r="AK9">
        <v>1200</v>
      </c>
    </row>
    <row r="10" spans="2:37" ht="18" customHeight="1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6"/>
      <c r="AB10" s="26"/>
      <c r="AC10" s="26"/>
      <c r="AD10" s="26"/>
      <c r="AE10" s="26"/>
      <c r="AI10">
        <v>2</v>
      </c>
      <c r="AJ10" s="31" t="s">
        <v>27</v>
      </c>
      <c r="AK10" s="50">
        <v>1000</v>
      </c>
    </row>
    <row r="11" spans="2:37" ht="18" customHeight="1">
      <c r="B11" s="10" t="s">
        <v>72</v>
      </c>
      <c r="AI11">
        <v>3</v>
      </c>
      <c r="AJ11" s="31" t="s">
        <v>28</v>
      </c>
      <c r="AK11" s="51"/>
    </row>
    <row r="12" spans="2:37" ht="18" customHeight="1">
      <c r="B12" s="73" t="s">
        <v>10</v>
      </c>
      <c r="C12" s="74"/>
      <c r="D12" s="74"/>
      <c r="E12" s="74"/>
      <c r="F12" s="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14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I12">
        <v>4</v>
      </c>
      <c r="AJ12" s="31" t="s">
        <v>29</v>
      </c>
      <c r="AK12" s="51"/>
    </row>
    <row r="13" spans="2:37" ht="17" customHeight="1">
      <c r="B13" s="75" t="s">
        <v>9</v>
      </c>
      <c r="C13" s="76"/>
      <c r="D13" s="76"/>
      <c r="E13" s="76"/>
      <c r="F13" s="77" t="s">
        <v>14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49" t="s">
        <v>15</v>
      </c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I13">
        <v>5</v>
      </c>
      <c r="AJ13" s="31" t="s">
        <v>30</v>
      </c>
      <c r="AK13" s="51"/>
    </row>
    <row r="14" spans="2:37" ht="17" customHeight="1" thickBot="1">
      <c r="B14" s="75"/>
      <c r="C14" s="76"/>
      <c r="D14" s="76"/>
      <c r="E14" s="76"/>
      <c r="F14" s="77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3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I14">
        <v>6</v>
      </c>
      <c r="AJ14" s="31" t="s">
        <v>31</v>
      </c>
      <c r="AK14" s="51"/>
    </row>
    <row r="15" spans="2:37" ht="17" customHeight="1" thickTop="1">
      <c r="B15" s="75" t="s">
        <v>11</v>
      </c>
      <c r="C15" s="76"/>
      <c r="D15" s="76"/>
      <c r="E15" s="76"/>
      <c r="F15" s="62" t="s">
        <v>12</v>
      </c>
      <c r="G15" s="60"/>
      <c r="H15" s="60"/>
      <c r="I15" s="60"/>
      <c r="J15" s="60"/>
      <c r="K15" s="60"/>
      <c r="L15" s="60"/>
      <c r="M15" s="72" t="s">
        <v>13</v>
      </c>
      <c r="N15" s="60"/>
      <c r="O15" s="60"/>
      <c r="P15" s="60"/>
      <c r="Q15" s="60"/>
      <c r="R15" s="60"/>
      <c r="S15" s="60"/>
      <c r="T15" s="60"/>
      <c r="U15" s="60"/>
      <c r="V15" s="3" t="s">
        <v>22</v>
      </c>
      <c r="W15" s="4" t="s">
        <v>23</v>
      </c>
      <c r="X15" s="106"/>
      <c r="Y15" s="107"/>
      <c r="Z15" s="107"/>
      <c r="AA15" s="107"/>
      <c r="AB15" s="107"/>
      <c r="AC15" s="107"/>
      <c r="AD15" s="107"/>
      <c r="AE15" s="108"/>
      <c r="AI15">
        <v>7</v>
      </c>
      <c r="AJ15" s="31" t="s">
        <v>32</v>
      </c>
      <c r="AK15" s="51"/>
    </row>
    <row r="16" spans="2:37" ht="17" customHeight="1" thickBot="1">
      <c r="B16" s="75"/>
      <c r="C16" s="76"/>
      <c r="D16" s="76"/>
      <c r="E16" s="76"/>
      <c r="F16" s="63"/>
      <c r="G16" s="61"/>
      <c r="H16" s="61"/>
      <c r="I16" s="61"/>
      <c r="J16" s="61"/>
      <c r="K16" s="61"/>
      <c r="L16" s="61"/>
      <c r="M16" s="35"/>
      <c r="N16" s="61"/>
      <c r="O16" s="61"/>
      <c r="P16" s="61"/>
      <c r="Q16" s="61"/>
      <c r="R16" s="61"/>
      <c r="S16" s="61"/>
      <c r="T16" s="61"/>
      <c r="U16" s="61"/>
      <c r="V16" s="15" t="s">
        <v>24</v>
      </c>
      <c r="W16" s="13" t="s">
        <v>25</v>
      </c>
      <c r="X16" s="109"/>
      <c r="Y16" s="110"/>
      <c r="Z16" s="110"/>
      <c r="AA16" s="110"/>
      <c r="AB16" s="110"/>
      <c r="AC16" s="110"/>
      <c r="AD16" s="110"/>
      <c r="AE16" s="111"/>
      <c r="AI16">
        <v>8</v>
      </c>
      <c r="AJ16" s="31" t="s">
        <v>33</v>
      </c>
      <c r="AK16" s="51"/>
    </row>
    <row r="17" spans="1:37" ht="17" customHeight="1" thickTop="1">
      <c r="B17" s="75"/>
      <c r="C17" s="76"/>
      <c r="D17" s="76"/>
      <c r="E17" s="76"/>
      <c r="F17" s="70" t="s">
        <v>10</v>
      </c>
      <c r="G17" s="71"/>
      <c r="H17" s="64"/>
      <c r="I17" s="64"/>
      <c r="J17" s="64"/>
      <c r="K17" s="64"/>
      <c r="L17" s="64"/>
      <c r="M17" s="65"/>
      <c r="N17" s="64"/>
      <c r="O17" s="64"/>
      <c r="P17" s="64"/>
      <c r="Q17" s="64"/>
      <c r="R17" s="64"/>
      <c r="S17" s="64"/>
      <c r="T17" s="64"/>
      <c r="U17" s="64"/>
      <c r="V17" s="65"/>
      <c r="W17" s="65"/>
      <c r="X17" s="64"/>
      <c r="Y17" s="64"/>
      <c r="Z17" s="64"/>
      <c r="AA17" s="64"/>
      <c r="AB17" s="64"/>
      <c r="AC17" s="64"/>
      <c r="AD17" s="64"/>
      <c r="AE17" s="64"/>
      <c r="AI17">
        <v>9</v>
      </c>
      <c r="AJ17" s="31" t="s">
        <v>34</v>
      </c>
      <c r="AK17" s="51"/>
    </row>
    <row r="18" spans="1:37" ht="17" customHeight="1">
      <c r="B18" s="75"/>
      <c r="C18" s="76"/>
      <c r="D18" s="76"/>
      <c r="E18" s="76"/>
      <c r="F18" s="58"/>
      <c r="G18" s="58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I18">
        <v>10</v>
      </c>
      <c r="AJ18" s="31" t="s">
        <v>35</v>
      </c>
      <c r="AK18" s="51"/>
    </row>
    <row r="19" spans="1:37" ht="17" customHeight="1">
      <c r="B19" s="75"/>
      <c r="C19" s="76"/>
      <c r="D19" s="76"/>
      <c r="E19" s="76"/>
      <c r="F19" s="59"/>
      <c r="G19" s="59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I19">
        <v>11</v>
      </c>
      <c r="AJ19" s="31" t="s">
        <v>36</v>
      </c>
      <c r="AK19" s="51"/>
    </row>
    <row r="20" spans="1:37" ht="17" customHeight="1">
      <c r="B20" s="75"/>
      <c r="C20" s="76"/>
      <c r="D20" s="76"/>
      <c r="E20" s="76"/>
      <c r="F20" s="70" t="s">
        <v>10</v>
      </c>
      <c r="G20" s="70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I20">
        <v>12</v>
      </c>
      <c r="AJ20" s="31" t="s">
        <v>37</v>
      </c>
      <c r="AK20" s="51"/>
    </row>
    <row r="21" spans="1:37" ht="17" customHeight="1">
      <c r="B21" s="75"/>
      <c r="C21" s="76"/>
      <c r="D21" s="76"/>
      <c r="E21" s="76"/>
      <c r="F21" s="81" t="s">
        <v>68</v>
      </c>
      <c r="G21" s="81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I21">
        <v>13</v>
      </c>
      <c r="AJ21" s="31" t="s">
        <v>38</v>
      </c>
      <c r="AK21" s="51"/>
    </row>
    <row r="22" spans="1:37" ht="17" customHeight="1">
      <c r="B22" s="75"/>
      <c r="C22" s="76"/>
      <c r="D22" s="76"/>
      <c r="E22" s="76"/>
      <c r="F22" s="82"/>
      <c r="G22" s="82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I22">
        <v>14</v>
      </c>
      <c r="AJ22" s="31" t="s">
        <v>39</v>
      </c>
      <c r="AK22" s="51"/>
    </row>
    <row r="23" spans="1:37" ht="17" customHeight="1">
      <c r="B23" s="57" t="s">
        <v>20</v>
      </c>
      <c r="C23" s="35"/>
      <c r="D23" s="35"/>
      <c r="E23" s="36"/>
      <c r="F23" s="9" t="s">
        <v>17</v>
      </c>
      <c r="G23" s="68"/>
      <c r="H23" s="68"/>
      <c r="I23" s="68"/>
      <c r="J23" s="68"/>
      <c r="K23" s="9" t="s">
        <v>18</v>
      </c>
      <c r="L23" s="68"/>
      <c r="M23" s="68"/>
      <c r="N23" s="68"/>
      <c r="O23" s="68"/>
      <c r="P23" s="9" t="s">
        <v>19</v>
      </c>
      <c r="Q23" s="68"/>
      <c r="R23" s="68"/>
      <c r="S23" s="68"/>
      <c r="T23" s="68"/>
      <c r="U23" s="57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I23">
        <v>15</v>
      </c>
      <c r="AJ23" s="31" t="s">
        <v>40</v>
      </c>
      <c r="AK23" s="51"/>
    </row>
    <row r="24" spans="1:37" ht="17" customHeight="1" thickBot="1">
      <c r="B24" s="40" t="s">
        <v>21</v>
      </c>
      <c r="C24" s="41"/>
      <c r="D24" s="41"/>
      <c r="E24" s="42"/>
      <c r="F24" s="9" t="s">
        <v>17</v>
      </c>
      <c r="G24" s="68"/>
      <c r="H24" s="69"/>
      <c r="I24" s="69"/>
      <c r="J24" s="68"/>
      <c r="K24" s="9" t="s">
        <v>18</v>
      </c>
      <c r="L24" s="69"/>
      <c r="M24" s="69"/>
      <c r="N24" s="69"/>
      <c r="O24" s="69"/>
      <c r="P24" s="5" t="s">
        <v>19</v>
      </c>
      <c r="Q24" s="69"/>
      <c r="R24" s="69"/>
      <c r="S24" s="69"/>
      <c r="T24" s="69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I24">
        <v>16</v>
      </c>
      <c r="AJ24" s="31" t="s">
        <v>41</v>
      </c>
      <c r="AK24" s="51"/>
    </row>
    <row r="25" spans="1:37" ht="17" customHeight="1" thickTop="1">
      <c r="B25" s="53" t="s">
        <v>71</v>
      </c>
      <c r="C25" s="54"/>
      <c r="D25" s="54"/>
      <c r="E25" s="54"/>
      <c r="F25" s="98"/>
      <c r="G25" s="99"/>
      <c r="H25" s="112" t="s">
        <v>69</v>
      </c>
      <c r="I25" s="112"/>
      <c r="J25" s="98"/>
      <c r="K25" s="99"/>
      <c r="L25" s="112" t="s">
        <v>70</v>
      </c>
      <c r="M25" s="11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I25">
        <v>17</v>
      </c>
      <c r="AJ25" s="31" t="s">
        <v>42</v>
      </c>
      <c r="AK25" s="51"/>
    </row>
    <row r="26" spans="1:37" ht="17" customHeight="1" thickBot="1">
      <c r="B26" s="55"/>
      <c r="C26" s="56"/>
      <c r="D26" s="56"/>
      <c r="E26" s="56"/>
      <c r="F26" s="100"/>
      <c r="G26" s="101"/>
      <c r="H26" s="113"/>
      <c r="I26" s="113"/>
      <c r="J26" s="100"/>
      <c r="K26" s="101"/>
      <c r="L26" s="113"/>
      <c r="M26" s="11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8"/>
      <c r="AI26">
        <v>18</v>
      </c>
      <c r="AJ26" s="31" t="s">
        <v>43</v>
      </c>
      <c r="AK26" s="51"/>
    </row>
    <row r="27" spans="1:37" ht="18" customHeight="1" thickTop="1">
      <c r="AI27">
        <v>19</v>
      </c>
      <c r="AJ27" s="31" t="s">
        <v>44</v>
      </c>
      <c r="AK27" s="51"/>
    </row>
    <row r="28" spans="1:37" ht="18" customHeight="1" thickBot="1">
      <c r="B28" s="10" t="s">
        <v>67</v>
      </c>
      <c r="AI28">
        <v>20</v>
      </c>
      <c r="AJ28" s="31" t="s">
        <v>45</v>
      </c>
      <c r="AK28" s="51"/>
    </row>
    <row r="29" spans="1:37" ht="18" customHeight="1" thickTop="1" thickBot="1">
      <c r="B29" s="21"/>
      <c r="C29" s="21"/>
      <c r="D29" s="21"/>
      <c r="E29" s="23" t="str">
        <f>B9</f>
        <v>F-100PFS1</v>
      </c>
      <c r="F29" s="24"/>
      <c r="G29" s="24"/>
      <c r="H29" s="24"/>
      <c r="I29" s="24"/>
      <c r="J29" s="24"/>
      <c r="K29" s="97">
        <f>AA9</f>
        <v>1100</v>
      </c>
      <c r="L29" s="97"/>
      <c r="M29" s="97"/>
      <c r="N29" s="97"/>
      <c r="O29" s="18" t="s">
        <v>5</v>
      </c>
      <c r="P29" s="102"/>
      <c r="Q29" s="103"/>
      <c r="R29" s="104"/>
      <c r="S29" s="20" t="s">
        <v>6</v>
      </c>
      <c r="T29" s="19"/>
      <c r="U29" s="22" t="s">
        <v>7</v>
      </c>
      <c r="V29" s="93" t="str">
        <f>IF(K29*P29=0,"",K29*P29)</f>
        <v/>
      </c>
      <c r="W29" s="93"/>
      <c r="X29" s="93"/>
      <c r="Y29" s="93"/>
      <c r="Z29" s="93"/>
      <c r="AA29" s="7"/>
      <c r="AB29" s="7"/>
      <c r="AI29">
        <v>21</v>
      </c>
      <c r="AJ29" s="31" t="s">
        <v>46</v>
      </c>
      <c r="AK29" s="51"/>
    </row>
    <row r="30" spans="1:37" ht="18" customHeight="1" thickTop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05" t="s">
        <v>74</v>
      </c>
      <c r="P30" s="105"/>
      <c r="Q30" s="105"/>
      <c r="R30" s="105"/>
      <c r="S30" s="105"/>
      <c r="T30" s="105"/>
      <c r="U30" s="22" t="s">
        <v>7</v>
      </c>
      <c r="V30" s="93" t="str">
        <f>IF(K29*P29=0,"",K29*P29)</f>
        <v/>
      </c>
      <c r="W30" s="93"/>
      <c r="X30" s="93"/>
      <c r="Y30" s="93"/>
      <c r="Z30" s="93"/>
      <c r="AA30" s="7"/>
      <c r="AB30" s="7"/>
      <c r="AI30">
        <v>22</v>
      </c>
      <c r="AJ30" s="31" t="s">
        <v>47</v>
      </c>
      <c r="AK30" s="51"/>
    </row>
    <row r="31" spans="1:37" ht="18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9" t="s">
        <v>75</v>
      </c>
      <c r="P31" s="119"/>
      <c r="Q31" s="119"/>
      <c r="R31" s="119"/>
      <c r="S31" s="119"/>
      <c r="T31" s="119"/>
      <c r="U31" s="22" t="s">
        <v>7</v>
      </c>
      <c r="V31" s="116" t="str">
        <f>IF(X15="","",IF(V30="","",IF(V30&gt;=10000,"\0",IF(X15=AJ9,AK9,IF(X15=AJ10,AK10,IF(X15=AJ11,AK10,IF(X15=AJ12,AK10,IF(X15=AJ13,AK10,IF(X15=AJ14,AK10,IF(X15=AJ15,AK10,IF(X15=AJ16,AK10,IF(X15=AJ17,AK10,IF(X15=AJ18,AK10,IF(X15=AJ19,AK10,IF(X15=AJ20,AK10,IF(X15=AJ21,AK10,IF(X15=AJ22,AK10,IF(X15=AJ23,AK10,IF(X15=AJ24,AK10,IF(X15=AJ25,AK10,IF(X15=AJ26,AK10,IF(X15=AJ27,AK10,IF(X15=AJ28,AK10,IF(X15=AJ29,AK10,IF(X15=AJ30,AK10,IF(X15=AJ31,AK10,IF(X15=AJ32,AK10,IF(X15=AJ33,AK10,IF(X15=AJ34,AK10,IF(X15=AJ35,AK10,IF(X15=AJ36,AK10,IF(X15=AJ37,AK10,IF(X15=AJ38,AK10,IF(X15=AJ39,AK10,IF(X15=AJ40,AK10,IF(X15=AJ41,AK10,IF(X15=AJ42,AK10,IF(X15=AJ43,AK10,IF(X15=AJ44,AK10,IF(X15=AJ45,AK10,IF(X15=AJ46,AK10,IF(X15=AJ47,AK10,IF(X15=AJ48,AK48,IF(X15=AJ49,AK48,IF(X15=AJ50,AK48,IF(X15=AJ51,AK48,IF(X15=AJ52,AK48,IF(X15=AJ53,AK48,IF(X15=AJ54,AK48,IF(X15=AJ55,AK55))))))))))))))))))))))))))))))))))))))))))))))))))</f>
        <v/>
      </c>
      <c r="W31" s="116"/>
      <c r="X31" s="116"/>
      <c r="Y31" s="116"/>
      <c r="Z31" s="116"/>
      <c r="AA31" s="7"/>
      <c r="AB31" s="7"/>
      <c r="AI31">
        <v>23</v>
      </c>
      <c r="AJ31" s="31" t="s">
        <v>48</v>
      </c>
      <c r="AK31" s="51"/>
    </row>
    <row r="32" spans="1:37" ht="18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9" t="s">
        <v>88</v>
      </c>
      <c r="P32" s="119"/>
      <c r="Q32" s="119"/>
      <c r="R32" s="119"/>
      <c r="S32" s="119"/>
      <c r="T32" s="119"/>
      <c r="U32" s="22" t="s">
        <v>89</v>
      </c>
      <c r="V32" s="116" t="str">
        <f>IF(X15="","",IF(X15=AJ9,"\0",IF(X15=AJ10,"\0",IF(X15=AJ11,"\0",IF(X15=AJ12,"\0",IF(X15=AJ13,"\0",IF(X15=AJ14,"\0",IF(X15=AJ15,"\0",IF(X15=AJ16,"\0",IF(X15=AJ17,"\0",IF(X15=AJ18,"\0",IF(X15=AJ19,"\0",IF(X15=AJ20,"\0",IF(X15=AJ21,"\0",IF(X15=AJ22,"\0",IF(X15=AJ23,"\0",IF(X15=AJ24,"\0",IF(X15=AJ25,"\0",IF(X15=AJ26,"\0",IF(X15=AJ27,"\0",IF(X15=AJ28,"\0",IF(X15=AJ29,"\0",IF(X15=AJ30,"\0",IF(X15=AJ31,"\0",IF(X15=AJ32,"\0",IF(X15=AJ33,"\0",IF(X15=AJ34,"\0",IF(X15=AJ35,"\0",IF(X15=AJ36,"\0",IF(X15=AJ37,"\0",IF(X15=AJ38,"\0",IF(X15=AJ39,"\0",IF(X15=AJ40,"\0",IF(X15=AJ41,"\0",IF(X15=AJ42,"\0",IF(X15=AJ43,"\0",IF(X15=AJ44,"\0",IF(X15=AJ45,"\0",IF(X15=AJ46,"\0",IF(X15=AJ47,"\0",IF(X15=AJ48,"\0",IF(X15=AJ49,"\0",IF(X15=AJ50,"\0",IF(X15=AJ51,"\0",IF(X15=AJ52,"\0",IF(X15=AJ53,"\0",IF(X15=AJ54,"\0",IF(X15=AJ55,"\2000"))))))))))))))))))))))))))))))))))))))))))))))))</f>
        <v/>
      </c>
      <c r="W32" s="116"/>
      <c r="X32" s="116"/>
      <c r="Y32" s="116"/>
      <c r="Z32" s="116"/>
      <c r="AA32" s="7"/>
      <c r="AB32" s="7"/>
      <c r="AI32">
        <v>24</v>
      </c>
      <c r="AJ32" s="31" t="s">
        <v>49</v>
      </c>
      <c r="AK32" s="51"/>
    </row>
    <row r="33" spans="1:37" ht="18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20" t="s">
        <v>76</v>
      </c>
      <c r="P33" s="120"/>
      <c r="Q33" s="120"/>
      <c r="R33" s="120"/>
      <c r="S33" s="120"/>
      <c r="T33" s="120"/>
      <c r="U33" s="22" t="s">
        <v>7</v>
      </c>
      <c r="V33" s="116" t="str">
        <f>IF(X15="","",IF(V30="","",IF(V30&lt;=9999,"\300","\0")))</f>
        <v/>
      </c>
      <c r="W33" s="116"/>
      <c r="X33" s="116"/>
      <c r="Y33" s="116"/>
      <c r="Z33" s="116"/>
      <c r="AA33" s="7"/>
      <c r="AB33" s="7"/>
      <c r="AI33">
        <v>25</v>
      </c>
      <c r="AJ33" s="31" t="s">
        <v>50</v>
      </c>
      <c r="AK33" s="51"/>
    </row>
    <row r="34" spans="1:37" ht="18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21" t="s">
        <v>77</v>
      </c>
      <c r="P34" s="121"/>
      <c r="Q34" s="121"/>
      <c r="R34" s="121"/>
      <c r="S34" s="121"/>
      <c r="T34" s="121"/>
      <c r="U34" s="22" t="s">
        <v>7</v>
      </c>
      <c r="V34" s="116" t="str">
        <f>IF(X15="","",IF(V30="","",IF(V30&gt;=1,V30+V31+V32+V33)))</f>
        <v/>
      </c>
      <c r="W34" s="116"/>
      <c r="X34" s="116"/>
      <c r="Y34" s="116"/>
      <c r="Z34" s="116"/>
      <c r="AA34" s="92"/>
      <c r="AB34" s="92"/>
      <c r="AC34" s="92"/>
      <c r="AI34">
        <v>26</v>
      </c>
      <c r="AJ34" s="31" t="s">
        <v>51</v>
      </c>
      <c r="AK34" s="51"/>
    </row>
    <row r="35" spans="1:37" ht="18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22" t="s">
        <v>78</v>
      </c>
      <c r="P35" s="122"/>
      <c r="Q35" s="122"/>
      <c r="R35" s="122"/>
      <c r="S35" s="122"/>
      <c r="T35" s="122"/>
      <c r="U35" s="22" t="s">
        <v>7</v>
      </c>
      <c r="V35" s="116" t="str">
        <f>IF(V34="","",IF(V34&gt;=1,V36-V34))</f>
        <v/>
      </c>
      <c r="W35" s="116"/>
      <c r="X35" s="116"/>
      <c r="Y35" s="116"/>
      <c r="Z35" s="116"/>
      <c r="AA35" s="17"/>
      <c r="AB35" s="17"/>
      <c r="AC35" s="17"/>
      <c r="AI35">
        <v>27</v>
      </c>
      <c r="AJ35" s="31" t="s">
        <v>52</v>
      </c>
      <c r="AK35" s="51"/>
    </row>
    <row r="36" spans="1:37" ht="18" customHeight="1">
      <c r="A36" s="21"/>
      <c r="B36" s="10"/>
      <c r="O36" s="114" t="s">
        <v>8</v>
      </c>
      <c r="P36" s="114"/>
      <c r="Q36" s="114"/>
      <c r="R36" s="114"/>
      <c r="S36" s="114"/>
      <c r="T36" s="114"/>
      <c r="U36" s="27" t="s">
        <v>79</v>
      </c>
      <c r="V36" s="115" t="str">
        <f>IF(V34="","",IF(V34&gt;=1,V34*1.1))</f>
        <v/>
      </c>
      <c r="W36" s="115"/>
      <c r="X36" s="115"/>
      <c r="Y36" s="115"/>
      <c r="Z36" s="115"/>
      <c r="AA36" s="17"/>
      <c r="AB36" s="17"/>
      <c r="AC36" s="17"/>
      <c r="AI36">
        <v>28</v>
      </c>
      <c r="AJ36" s="31" t="s">
        <v>53</v>
      </c>
      <c r="AK36" s="51"/>
    </row>
    <row r="37" spans="1:37" ht="18" customHeight="1">
      <c r="B37" s="28"/>
      <c r="AA37" s="17"/>
      <c r="AB37" s="17"/>
      <c r="AC37" s="17"/>
      <c r="AI37">
        <v>29</v>
      </c>
      <c r="AJ37" s="31" t="s">
        <v>54</v>
      </c>
      <c r="AK37" s="51"/>
    </row>
    <row r="38" spans="1:37" ht="18" customHeight="1">
      <c r="B38" s="28" t="s">
        <v>90</v>
      </c>
      <c r="AI38">
        <v>30</v>
      </c>
      <c r="AJ38" s="31" t="s">
        <v>55</v>
      </c>
      <c r="AK38" s="51"/>
    </row>
    <row r="39" spans="1:37" ht="16" customHeight="1">
      <c r="B39" t="s">
        <v>102</v>
      </c>
      <c r="AI39">
        <v>31</v>
      </c>
      <c r="AJ39" s="31" t="s">
        <v>95</v>
      </c>
      <c r="AK39" s="51"/>
    </row>
    <row r="40" spans="1:37" ht="16" customHeight="1">
      <c r="B40" s="32"/>
      <c r="C40" s="32"/>
      <c r="D40" s="32"/>
      <c r="E40" s="34" t="s">
        <v>103</v>
      </c>
      <c r="F40" s="35"/>
      <c r="G40" s="35"/>
      <c r="H40" s="36"/>
      <c r="I40" s="43" t="s">
        <v>104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5"/>
      <c r="AA40" s="32"/>
      <c r="AB40" s="32"/>
      <c r="AC40" s="32"/>
      <c r="AD40" s="32"/>
      <c r="AE40" s="32"/>
      <c r="AI40">
        <v>32</v>
      </c>
      <c r="AJ40" s="31" t="s">
        <v>96</v>
      </c>
      <c r="AK40" s="51"/>
    </row>
    <row r="41" spans="1:37" ht="18.75" customHeight="1">
      <c r="B41" s="32"/>
      <c r="C41" s="32"/>
      <c r="D41" s="32"/>
      <c r="E41" s="37"/>
      <c r="F41" s="38"/>
      <c r="G41" s="38"/>
      <c r="H41" s="39"/>
      <c r="I41" s="46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  <c r="AA41" s="32"/>
      <c r="AB41" s="32"/>
      <c r="AC41" s="32"/>
      <c r="AD41" s="32"/>
      <c r="AE41" s="32"/>
      <c r="AI41">
        <v>33</v>
      </c>
      <c r="AJ41" s="31" t="s">
        <v>97</v>
      </c>
      <c r="AK41" s="51"/>
    </row>
    <row r="42" spans="1:37" ht="18.75" customHeight="1">
      <c r="E42" s="40"/>
      <c r="F42" s="41"/>
      <c r="G42" s="41"/>
      <c r="H42" s="42"/>
      <c r="I42" s="49" t="s">
        <v>91</v>
      </c>
      <c r="J42" s="49"/>
      <c r="K42" s="49"/>
      <c r="L42" s="49"/>
      <c r="M42" s="49"/>
      <c r="N42" s="49"/>
      <c r="O42" s="49" t="s">
        <v>92</v>
      </c>
      <c r="P42" s="49"/>
      <c r="Q42" s="49"/>
      <c r="R42" s="49"/>
      <c r="S42" s="49"/>
      <c r="T42" s="49"/>
      <c r="U42" s="49" t="s">
        <v>93</v>
      </c>
      <c r="V42" s="49"/>
      <c r="W42" s="49"/>
      <c r="X42" s="49"/>
      <c r="Y42" s="49"/>
      <c r="Z42" s="49"/>
      <c r="AI42">
        <v>34</v>
      </c>
      <c r="AJ42" s="31" t="s">
        <v>98</v>
      </c>
      <c r="AK42" s="51"/>
    </row>
    <row r="43" spans="1:37" ht="18.75" customHeight="1">
      <c r="E43" s="49" t="s">
        <v>105</v>
      </c>
      <c r="F43" s="49"/>
      <c r="G43" s="49"/>
      <c r="H43" s="49"/>
      <c r="I43" s="49" t="s">
        <v>106</v>
      </c>
      <c r="J43" s="49"/>
      <c r="K43" s="49"/>
      <c r="L43" s="49"/>
      <c r="M43" s="49"/>
      <c r="N43" s="49"/>
      <c r="O43" s="49" t="s">
        <v>107</v>
      </c>
      <c r="P43" s="49"/>
      <c r="Q43" s="49"/>
      <c r="R43" s="49"/>
      <c r="S43" s="49"/>
      <c r="T43" s="49"/>
      <c r="U43" s="49" t="s">
        <v>108</v>
      </c>
      <c r="V43" s="49"/>
      <c r="W43" s="49"/>
      <c r="X43" s="49"/>
      <c r="Y43" s="49"/>
      <c r="Z43" s="49"/>
      <c r="AI43">
        <v>35</v>
      </c>
      <c r="AJ43" s="31" t="s">
        <v>99</v>
      </c>
      <c r="AK43" s="51"/>
    </row>
    <row r="44" spans="1:37" ht="18.75" customHeight="1">
      <c r="E44" s="49" t="s">
        <v>109</v>
      </c>
      <c r="F44" s="49"/>
      <c r="G44" s="49"/>
      <c r="H44" s="49"/>
      <c r="I44" s="49" t="s">
        <v>94</v>
      </c>
      <c r="J44" s="49"/>
      <c r="K44" s="49"/>
      <c r="L44" s="49"/>
      <c r="M44" s="49"/>
      <c r="N44" s="49"/>
      <c r="O44" s="49" t="s">
        <v>94</v>
      </c>
      <c r="P44" s="49"/>
      <c r="Q44" s="49"/>
      <c r="R44" s="49"/>
      <c r="S44" s="49"/>
      <c r="T44" s="49"/>
      <c r="U44" s="49" t="s">
        <v>110</v>
      </c>
      <c r="V44" s="49"/>
      <c r="W44" s="49"/>
      <c r="X44" s="49"/>
      <c r="Y44" s="49"/>
      <c r="Z44" s="49"/>
      <c r="AI44">
        <v>36</v>
      </c>
      <c r="AJ44" s="31" t="s">
        <v>100</v>
      </c>
      <c r="AK44" s="51"/>
    </row>
    <row r="45" spans="1:37" ht="18.75" customHeight="1">
      <c r="C45" s="33" t="s">
        <v>111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I45">
        <v>37</v>
      </c>
      <c r="AJ45" s="31" t="s">
        <v>56</v>
      </c>
      <c r="AK45" s="51"/>
    </row>
    <row r="46" spans="1:37" ht="16" customHeight="1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I46">
        <v>38</v>
      </c>
      <c r="AJ46" s="31" t="s">
        <v>57</v>
      </c>
      <c r="AK46" s="51"/>
    </row>
    <row r="47" spans="1:37" ht="6" customHeight="1">
      <c r="AB47" s="28"/>
      <c r="AC47" s="28"/>
      <c r="AD47" s="28"/>
      <c r="AE47" s="28"/>
      <c r="AI47">
        <v>39</v>
      </c>
      <c r="AJ47" s="31" t="s">
        <v>58</v>
      </c>
      <c r="AK47" s="52"/>
    </row>
    <row r="48" spans="1:37" ht="13.5" customHeight="1">
      <c r="B48" s="10" t="s">
        <v>80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I48">
        <v>40</v>
      </c>
      <c r="AJ48" s="31" t="s">
        <v>59</v>
      </c>
      <c r="AK48" s="50">
        <v>1200</v>
      </c>
    </row>
    <row r="49" spans="1:37" ht="6.75" customHeight="1">
      <c r="A49" s="10"/>
      <c r="AI49">
        <v>41</v>
      </c>
      <c r="AJ49" s="31" t="s">
        <v>60</v>
      </c>
      <c r="AK49" s="51"/>
    </row>
    <row r="50" spans="1:37" ht="17" customHeight="1">
      <c r="A50" s="21"/>
      <c r="AB50" s="29"/>
      <c r="AC50" s="29"/>
      <c r="AD50" s="29"/>
      <c r="AE50" s="29"/>
      <c r="AI50">
        <v>42</v>
      </c>
      <c r="AJ50" s="31" t="s">
        <v>61</v>
      </c>
      <c r="AK50" s="51"/>
    </row>
    <row r="51" spans="1:37" ht="17" customHeight="1">
      <c r="B51" s="29" t="s">
        <v>81</v>
      </c>
      <c r="C51" s="30"/>
      <c r="D51" s="25"/>
      <c r="E51" s="25"/>
      <c r="F51" s="29" t="s">
        <v>82</v>
      </c>
      <c r="G51" s="30"/>
      <c r="H51" s="30"/>
      <c r="I51" s="25"/>
      <c r="J51" s="25"/>
      <c r="K51" s="25"/>
      <c r="L51" s="25"/>
      <c r="N51" s="29" t="s">
        <v>83</v>
      </c>
      <c r="O51" s="25"/>
      <c r="P51" s="25"/>
      <c r="Q51" s="25"/>
      <c r="R51" s="25"/>
      <c r="T51" s="30"/>
      <c r="U51" s="29" t="s">
        <v>84</v>
      </c>
      <c r="V51" s="25"/>
      <c r="W51" s="25"/>
      <c r="X51" s="25"/>
      <c r="Y51" s="29"/>
      <c r="Z51" s="29"/>
      <c r="AA51" s="29"/>
      <c r="AB51" s="29"/>
      <c r="AC51" s="29"/>
      <c r="AD51" s="29"/>
      <c r="AE51" s="29"/>
      <c r="AI51">
        <v>43</v>
      </c>
      <c r="AJ51" s="31" t="s">
        <v>62</v>
      </c>
      <c r="AK51" s="51"/>
    </row>
    <row r="52" spans="1:37" ht="17" customHeight="1">
      <c r="B52" s="29"/>
      <c r="C52" s="29"/>
      <c r="D52" s="29"/>
      <c r="E52" s="29"/>
      <c r="F52" s="29" t="s">
        <v>85</v>
      </c>
      <c r="G52" s="29"/>
      <c r="H52" s="29"/>
      <c r="I52" s="29"/>
      <c r="J52" s="29"/>
      <c r="K52" s="29"/>
      <c r="L52" s="29"/>
      <c r="M52" s="29"/>
      <c r="N52" s="29"/>
      <c r="P52" s="29" t="s">
        <v>101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8"/>
      <c r="AC52" s="28"/>
      <c r="AD52" s="28"/>
      <c r="AE52" s="28"/>
      <c r="AI52">
        <v>44</v>
      </c>
      <c r="AJ52" s="31" t="s">
        <v>63</v>
      </c>
      <c r="AK52" s="51"/>
    </row>
    <row r="53" spans="1:37" ht="17" customHeight="1">
      <c r="AI53">
        <v>45</v>
      </c>
      <c r="AJ53" s="31" t="s">
        <v>64</v>
      </c>
      <c r="AK53" s="51"/>
    </row>
    <row r="54" spans="1:37" ht="17" customHeight="1">
      <c r="AI54">
        <v>46</v>
      </c>
      <c r="AJ54" s="31" t="s">
        <v>65</v>
      </c>
      <c r="AK54" s="52"/>
    </row>
    <row r="55" spans="1:37" ht="17" customHeight="1">
      <c r="AI55">
        <v>47</v>
      </c>
      <c r="AJ55" s="31" t="s">
        <v>26</v>
      </c>
      <c r="AK55">
        <v>1000</v>
      </c>
    </row>
    <row r="56" spans="1:37" ht="17" customHeight="1">
      <c r="AI56" s="10"/>
      <c r="AJ56" s="10"/>
      <c r="AK56" s="10"/>
    </row>
    <row r="57" spans="1:37" ht="17" customHeight="1"/>
    <row r="58" spans="1:37" s="10" customFormat="1" ht="17" customHeight="1"/>
    <row r="59" spans="1:37" ht="17" customHeight="1">
      <c r="AI59" s="10"/>
      <c r="AJ59" s="10"/>
      <c r="AK59" s="10"/>
    </row>
    <row r="60" spans="1:37" s="10" customFormat="1" ht="16" customHeight="1"/>
    <row r="61" spans="1:37" s="10" customFormat="1" ht="16" customHeight="1"/>
    <row r="62" spans="1:37" s="10" customFormat="1" ht="16" customHeight="1">
      <c r="AI62"/>
      <c r="AJ62"/>
      <c r="AK62"/>
    </row>
    <row r="63" spans="1:37" s="10" customFormat="1" ht="16" customHeight="1">
      <c r="AI63"/>
      <c r="AJ63"/>
      <c r="AK63"/>
    </row>
    <row r="64" spans="1:37" ht="16" customHeight="1"/>
    <row r="65" spans="1:1" ht="16" customHeight="1"/>
    <row r="66" spans="1:1" ht="18.75" customHeight="1"/>
    <row r="67" spans="1:1" ht="18.75" customHeight="1"/>
    <row r="68" spans="1:1" ht="18.75" customHeight="1"/>
    <row r="69" spans="1:1" ht="18.75" customHeight="1"/>
    <row r="70" spans="1:1" ht="18.75" customHeight="1"/>
    <row r="73" spans="1:1" ht="15">
      <c r="A73" s="10"/>
    </row>
  </sheetData>
  <sheetProtection algorithmName="SHA-512" hashValue="yZPhmwlvpq28x0ESwGcajhllpTt6rt63RZgOY/+WF0jdAp25V0mHAxpHtMWrUCQGkqXDYup5ZaCHWrNMKJCfqg==" saltValue="U5NJ5tauceKrQtYSExY50w==" spinCount="100000" sheet="1" selectLockedCells="1"/>
  <mergeCells count="85">
    <mergeCell ref="O34:T34"/>
    <mergeCell ref="O35:T35"/>
    <mergeCell ref="V30:Z30"/>
    <mergeCell ref="V35:Z35"/>
    <mergeCell ref="V34:Z34"/>
    <mergeCell ref="V33:Z33"/>
    <mergeCell ref="O32:T32"/>
    <mergeCell ref="V32:Z32"/>
    <mergeCell ref="V31:Z31"/>
    <mergeCell ref="L25:M26"/>
    <mergeCell ref="L23:O23"/>
    <mergeCell ref="O31:T31"/>
    <mergeCell ref="O33:T33"/>
    <mergeCell ref="S3:AE4"/>
    <mergeCell ref="B5:AE6"/>
    <mergeCell ref="T12:AE12"/>
    <mergeCell ref="AA34:AC34"/>
    <mergeCell ref="V29:Z29"/>
    <mergeCell ref="L9:U9"/>
    <mergeCell ref="V9:Z9"/>
    <mergeCell ref="AA9:AE9"/>
    <mergeCell ref="AA8:AE8"/>
    <mergeCell ref="B8:K8"/>
    <mergeCell ref="L8:U8"/>
    <mergeCell ref="V8:Z8"/>
    <mergeCell ref="B9:K9"/>
    <mergeCell ref="K29:N29"/>
    <mergeCell ref="J25:K26"/>
    <mergeCell ref="P29:R29"/>
    <mergeCell ref="B12:E12"/>
    <mergeCell ref="B13:E14"/>
    <mergeCell ref="B15:E22"/>
    <mergeCell ref="F20:G20"/>
    <mergeCell ref="F13:F14"/>
    <mergeCell ref="G12:R12"/>
    <mergeCell ref="G13:R14"/>
    <mergeCell ref="P15:Q16"/>
    <mergeCell ref="R15:S16"/>
    <mergeCell ref="F21:G22"/>
    <mergeCell ref="N15:O16"/>
    <mergeCell ref="S13:S14"/>
    <mergeCell ref="H18:AE19"/>
    <mergeCell ref="H20:AE20"/>
    <mergeCell ref="K15:L16"/>
    <mergeCell ref="X15:AE16"/>
    <mergeCell ref="B25:E26"/>
    <mergeCell ref="B23:E23"/>
    <mergeCell ref="B24:E24"/>
    <mergeCell ref="F18:G19"/>
    <mergeCell ref="T15:U16"/>
    <mergeCell ref="F15:F16"/>
    <mergeCell ref="H17:AE17"/>
    <mergeCell ref="G15:H16"/>
    <mergeCell ref="I15:J16"/>
    <mergeCell ref="H21:AE22"/>
    <mergeCell ref="U23:AE24"/>
    <mergeCell ref="Q23:T23"/>
    <mergeCell ref="Q24:T24"/>
    <mergeCell ref="F17:G17"/>
    <mergeCell ref="M15:M16"/>
    <mergeCell ref="H25:I26"/>
    <mergeCell ref="AK48:AK54"/>
    <mergeCell ref="AK10:AK47"/>
    <mergeCell ref="I42:N42"/>
    <mergeCell ref="O42:T42"/>
    <mergeCell ref="U42:Z42"/>
    <mergeCell ref="I43:N43"/>
    <mergeCell ref="O43:T43"/>
    <mergeCell ref="U43:Z43"/>
    <mergeCell ref="T13:AE14"/>
    <mergeCell ref="O30:T30"/>
    <mergeCell ref="G24:J24"/>
    <mergeCell ref="L24:O24"/>
    <mergeCell ref="G23:J23"/>
    <mergeCell ref="F25:G26"/>
    <mergeCell ref="O36:T36"/>
    <mergeCell ref="V36:Z36"/>
    <mergeCell ref="C45:AD46"/>
    <mergeCell ref="E40:H42"/>
    <mergeCell ref="I40:Z41"/>
    <mergeCell ref="E44:H44"/>
    <mergeCell ref="I44:N44"/>
    <mergeCell ref="O44:T44"/>
    <mergeCell ref="U44:Z44"/>
    <mergeCell ref="E43:H43"/>
  </mergeCells>
  <phoneticPr fontId="1"/>
  <dataValidations count="7">
    <dataValidation imeMode="halfKatakana" allowBlank="1" showInputMessage="1" showErrorMessage="1" sqref="T12 G12 H17 H20" xr:uid="{00000000-0002-0000-0000-000000000000}"/>
    <dataValidation type="list" imeMode="on" allowBlank="1" showInputMessage="1" showErrorMessage="1" sqref="P29:R29" xr:uid="{00000000-0002-0000-0000-000001000000}">
      <formula1>$AI$9:$AI$18</formula1>
    </dataValidation>
    <dataValidation type="list" allowBlank="1" showInputMessage="1" showErrorMessage="1" sqref="G15:L16 N15:U16" xr:uid="{00000000-0002-0000-0000-000002000000}">
      <formula1>$AI$8:$AI$17</formula1>
    </dataValidation>
    <dataValidation type="list" allowBlank="1" showInputMessage="1" showErrorMessage="1" sqref="F25:G26" xr:uid="{00000000-0002-0000-0000-000003000000}">
      <formula1>$AI$9:$AI$20</formula1>
    </dataValidation>
    <dataValidation type="list" allowBlank="1" showInputMessage="1" showErrorMessage="1" sqref="J25:K26" xr:uid="{00000000-0002-0000-0000-000004000000}">
      <formula1>$AI$9:$AI$39</formula1>
    </dataValidation>
    <dataValidation type="textLength" allowBlank="1" showInputMessage="1" promptTitle="ご住所の都道府県を選択してください。" sqref="V31:Z32" xr:uid="{00000000-0002-0000-0000-000006000000}">
      <formula1>0</formula1>
      <formula2>0</formula2>
    </dataValidation>
    <dataValidation type="list" imeMode="on" allowBlank="1" showInputMessage="1" showErrorMessage="1" sqref="X15" xr:uid="{00000000-0002-0000-0000-000005000000}">
      <formula1>$AJ$9:$AJ$55</formula1>
    </dataValidation>
  </dataValidations>
  <printOptions horizontalCentered="1"/>
  <pageMargins left="0" right="0" top="0" bottom="0" header="0" footer="0"/>
  <pageSetup paperSize="9" scale="9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25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2016-11-30T23:36:25Z</cp:lastPrinted>
  <dcterms:created xsi:type="dcterms:W3CDTF">2015-01-20T02:33:05Z</dcterms:created>
  <dcterms:modified xsi:type="dcterms:W3CDTF">2023-10-12T07:09:00Z</dcterms:modified>
</cp:coreProperties>
</file>