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DDABB7C1-6924-D449-9456-4E04F23D164C}" xr6:coauthVersionLast="47" xr6:coauthVersionMax="47" xr10:uidLastSave="{00000000-0000-0000-0000-000000000000}"/>
  <bookViews>
    <workbookView xWindow="120" yWindow="500" windowWidth="33600" windowHeight="18800" xr2:uid="{00000000-000D-0000-FFFF-FFFF00000000}"/>
  </bookViews>
  <sheets>
    <sheet name="Sheet1" sheetId="1" r:id="rId1"/>
  </sheets>
  <definedNames>
    <definedName name="_xlnm.Print_Area" localSheetId="0">Sheet1!$A$1:$AF$55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V35" i="1"/>
  <c r="V33" i="1" l="1"/>
  <c r="V34" i="1" s="1"/>
  <c r="V32" i="1"/>
  <c r="V36" i="1" l="1"/>
  <c r="V37" i="1" s="1"/>
  <c r="V39" i="1" l="1"/>
  <c r="V38" i="1" s="1"/>
</calcChain>
</file>

<file path=xl/sharedStrings.xml><?xml version="1.0" encoding="utf-8"?>
<sst xmlns="http://schemas.openxmlformats.org/spreadsheetml/2006/main" count="128" uniqueCount="116">
  <si>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</si>
  <si>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</si>
  <si>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</si>
  <si>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</si>
  <si>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</si>
  <si>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</si>
  <si>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</si>
  <si>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</si>
  <si>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</si>
  <si>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</si>
  <si>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</si>
  <si>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</si>
  <si>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</si>
  <si>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</si>
  <si>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</si>
  <si>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</si>
  <si>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</si>
  <si>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</si>
  <si>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</si>
  <si>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</si>
  <si>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</si>
  <si>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</si>
  <si>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</si>
  <si>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</si>
  <si>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</si>
  <si>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</si>
  <si>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</si>
  <si>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</si>
  <si>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</si>
  <si>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</si>
  <si>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</si>
  <si>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</si>
  <si>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</si>
  <si>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</si>
  <si>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</si>
  <si>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</si>
  <si>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</si>
  <si>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</si>
  <si>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</si>
  <si>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</si>
  <si>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</si>
  <si>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</si>
  <si>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</si>
  <si>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</si>
  <si>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</si>
  <si>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</si>
  <si>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</si>
  <si>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</si>
  <si>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</si>
  <si>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</si>
  <si>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</si>
  <si>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</si>
  <si>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</si>
  <si>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</si>
  <si>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</si>
  <si>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</si>
  <si>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</si>
  <si>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</si>
  <si>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鳥取</t>
    <phoneticPr fontId="1"/>
  </si>
  <si>
    <t>福岡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</si>
  <si>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</si>
  <si>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</si>
  <si>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</si>
  <si>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</si>
  <si>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</si>
  <si>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</si>
  <si>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</si>
  <si>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</si>
  <si>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</si>
  <si>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</si>
  <si>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</si>
  <si>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</si>
  <si>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</si>
  <si>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10枚</t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</si>
  <si>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</si>
  <si>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</si>
  <si>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</si>
  <si>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</si>
  <si>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</si>
  <si>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</si>
  <si>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TSK-100MG／TSK-100MGB</t>
    <phoneticPr fontId="1"/>
  </si>
  <si>
    <t>■お問い合わせ</t>
    <rPh sb="2" eb="3">
      <t>ト</t>
    </rPh>
    <rPh sb="4" eb="5">
      <t>ア</t>
    </rPh>
    <phoneticPr fontId="26"/>
  </si>
  <si>
    <t>〒311-2404</t>
    <phoneticPr fontId="26"/>
  </si>
  <si>
    <t>茨城県潮来市水原3080</t>
    <rPh sb="0" eb="3">
      <t>イバラキケン</t>
    </rPh>
    <rPh sb="3" eb="6">
      <t>イタコシ</t>
    </rPh>
    <rPh sb="6" eb="8">
      <t>ミズハラ</t>
    </rPh>
    <phoneticPr fontId="26"/>
  </si>
  <si>
    <t>TEL：0299-67-5151</t>
    <phoneticPr fontId="26"/>
  </si>
  <si>
    <t>FAX：0299-67-5120</t>
    <phoneticPr fontId="26"/>
  </si>
  <si>
    <t>E-mail：info@takasu-tsk.com</t>
    <phoneticPr fontId="26"/>
  </si>
  <si>
    <t>TSK-100MGF</t>
    <phoneticPr fontId="1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</si>
  <si>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</si>
  <si>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</si>
  <si>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6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</si>
  <si>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</si>
  <si>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</si>
  <si>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</si>
  <si>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</si>
  <si>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島根</t>
    <phoneticPr fontId="1"/>
  </si>
  <si>
    <t>山口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</si>
  <si>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</si>
  <si>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</si>
  <si>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</si>
  <si>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</si>
  <si>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URL：https://www.takasu-tsk.com</t>
    <phoneticPr fontId="26"/>
  </si>
  <si>
    <t>■配送料</t>
    <rPh sb="1" eb="4">
      <t>ハイソウリョウ</t>
    </rPh>
    <phoneticPr fontId="26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</si>
  <si>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</si>
  <si>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</si>
  <si>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</si>
  <si>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</si>
  <si>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</si>
  <si>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</si>
  <si>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</si>
  <si>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</si>
  <si>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</si>
  <si>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r>
      <rPr>
        <b/>
        <sz val="13"/>
        <color indexed="8"/>
        <rFont val="ＭＳ Ｐゴシック"/>
        <family val="3"/>
        <charset val="128"/>
      </rPr>
      <t>BF-532SHD／BF-533SHD　</t>
    </r>
    <r>
      <rPr>
        <sz val="10"/>
        <color indexed="8"/>
        <rFont val="ＭＳ Ｐゴシック"/>
        <family val="3"/>
        <charset val="128"/>
      </rPr>
      <t>（副吸込グリル）</t>
    </r>
    <rPh sb="21" eb="22">
      <t>フク</t>
    </rPh>
    <rPh sb="22" eb="23">
      <t>ス</t>
    </rPh>
    <rPh sb="23" eb="24">
      <t>コ</t>
    </rPh>
    <phoneticPr fontId="1"/>
  </si>
  <si>
    <r>
      <rPr>
        <b/>
        <sz val="13"/>
        <color indexed="8"/>
        <rFont val="ＭＳ Ｐゴシック"/>
        <family val="3"/>
        <charset val="128"/>
      </rPr>
      <t>BF-532SHE／BF-533SHE　</t>
    </r>
    <r>
      <rPr>
        <sz val="10"/>
        <color indexed="8"/>
        <rFont val="ＭＳ Ｐゴシック"/>
        <family val="3"/>
        <charset val="128"/>
      </rPr>
      <t>（副吸込グリル）</t>
    </r>
    <rPh sb="21" eb="22">
      <t>フク</t>
    </rPh>
    <rPh sb="22" eb="23">
      <t>ス</t>
    </rPh>
    <rPh sb="23" eb="24">
      <t>コ</t>
    </rPh>
    <phoneticPr fontId="1"/>
  </si>
  <si>
    <r>
      <rPr>
        <b/>
        <sz val="13"/>
        <color indexed="8"/>
        <rFont val="ＭＳ Ｐゴシック"/>
        <family val="3"/>
        <charset val="128"/>
      </rPr>
      <t>BF-532SHF／BF-533SHF　</t>
    </r>
    <r>
      <rPr>
        <sz val="10"/>
        <color indexed="8"/>
        <rFont val="ＭＳ Ｐゴシック"/>
        <family val="3"/>
        <charset val="128"/>
      </rPr>
      <t>（副吸込グリル）</t>
    </r>
    <rPh sb="21" eb="22">
      <t>フク</t>
    </rPh>
    <rPh sb="22" eb="23">
      <t>ス</t>
    </rPh>
    <rPh sb="23" eb="24">
      <t>コ</t>
    </rPh>
    <phoneticPr fontId="1"/>
  </si>
  <si>
    <t>2310F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</si>
</sst>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4"/>
      <color theme="1"/>
      <name val="HGPｺﾞｼｯｸE"/>
      <family val="3"/>
      <charset val="128"/>
    </font>
    <font>
      <b/>
      <sz val="20"/>
      <color theme="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 applyAlignment="1"/>
    <xf numFmtId="49" fontId="4" fillId="0" borderId="4" xfId="0" applyNumberFormat="1" applyFont="1" applyBorder="1" applyAlignment="1">
      <alignment horizontal="center" vertical="center"/>
    </xf>
    <xf numFmtId="5" fontId="7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distributed" vertical="center"/>
    </xf>
    <xf numFmtId="5" fontId="10" fillId="0" borderId="0" xfId="0" applyNumberFormat="1" applyFont="1" applyAlignment="1">
      <alignment horizontal="right" vertical="center" indent="1" shrinkToFit="1"/>
    </xf>
    <xf numFmtId="176" fontId="11" fillId="0" borderId="0" xfId="0" applyNumberFormat="1" applyFont="1" applyAlignment="1">
      <alignment horizontal="center" vertical="center" shrinkToFit="1"/>
    </xf>
    <xf numFmtId="0" fontId="13" fillId="0" borderId="6" xfId="0" applyFont="1" applyBorder="1">
      <alignment vertical="center"/>
    </xf>
    <xf numFmtId="5" fontId="13" fillId="0" borderId="6" xfId="0" applyNumberFormat="1" applyFont="1" applyBorder="1">
      <alignment vertical="center"/>
    </xf>
    <xf numFmtId="0" fontId="13" fillId="0" borderId="6" xfId="0" applyFont="1" applyBorder="1" applyAlignment="1">
      <alignment vertical="center" shrinkToFit="1"/>
    </xf>
    <xf numFmtId="49" fontId="13" fillId="0" borderId="4" xfId="0" applyNumberFormat="1" applyFont="1" applyBorder="1" applyAlignment="1">
      <alignment horizontal="center" vertical="center"/>
    </xf>
    <xf numFmtId="49" fontId="9" fillId="2" borderId="6" xfId="0" applyNumberFormat="1" applyFont="1" applyFill="1" applyBorder="1">
      <alignment vertical="center"/>
    </xf>
    <xf numFmtId="5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27" fillId="0" borderId="0" xfId="0" applyFont="1" applyAlignment="1">
      <alignment vertical="top" wrapText="1"/>
    </xf>
    <xf numFmtId="0" fontId="14" fillId="0" borderId="0" xfId="0" applyFont="1" applyAlignment="1">
      <alignment vertical="top" wrapText="1" shrinkToFi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5" fontId="7" fillId="0" borderId="4" xfId="0" applyNumberFormat="1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 shrinkToFit="1"/>
    </xf>
    <xf numFmtId="5" fontId="7" fillId="0" borderId="4" xfId="0" applyNumberFormat="1" applyFont="1" applyBorder="1" applyAlignment="1">
      <alignment horizontal="right" vertical="center" indent="1"/>
    </xf>
    <xf numFmtId="5" fontId="7" fillId="0" borderId="11" xfId="0" applyNumberFormat="1" applyFont="1" applyBorder="1" applyAlignment="1">
      <alignment horizontal="right" vertical="center" indent="1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1" fillId="3" borderId="29" xfId="0" applyFont="1" applyFill="1" applyBorder="1" applyAlignment="1" applyProtection="1">
      <alignment horizontal="center" vertical="center"/>
      <protection locked="0"/>
    </xf>
    <xf numFmtId="0" fontId="21" fillId="3" borderId="3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5" fontId="13" fillId="0" borderId="15" xfId="0" applyNumberFormat="1" applyFont="1" applyBorder="1" applyAlignment="1">
      <alignment horizontal="center" vertical="center"/>
    </xf>
    <xf numFmtId="5" fontId="13" fillId="0" borderId="31" xfId="0" applyNumberFormat="1" applyFont="1" applyBorder="1" applyAlignment="1">
      <alignment horizontal="center" vertical="center"/>
    </xf>
    <xf numFmtId="5" fontId="13" fillId="0" borderId="32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center" indent="1" shrinkToFit="1"/>
    </xf>
    <xf numFmtId="0" fontId="22" fillId="0" borderId="4" xfId="0" applyFont="1" applyBorder="1" applyAlignment="1">
      <alignment horizontal="left" vertical="center" indent="1" shrinkToFit="1"/>
    </xf>
    <xf numFmtId="0" fontId="22" fillId="0" borderId="5" xfId="0" applyFont="1" applyBorder="1" applyAlignment="1">
      <alignment horizontal="left" vertical="center" indent="1" shrinkToFit="1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indent="1" shrinkToFit="1"/>
    </xf>
    <xf numFmtId="0" fontId="13" fillId="0" borderId="7" xfId="0" applyFont="1" applyBorder="1" applyAlignment="1">
      <alignment horizontal="left" vertical="center" indent="1" shrinkToFit="1"/>
    </xf>
    <xf numFmtId="0" fontId="13" fillId="0" borderId="0" xfId="0" applyFont="1" applyAlignment="1">
      <alignment horizontal="left" vertical="center" indent="1" shrinkToFit="1"/>
    </xf>
    <xf numFmtId="0" fontId="13" fillId="0" borderId="35" xfId="0" applyFont="1" applyBorder="1" applyAlignment="1">
      <alignment horizontal="left" vertical="center" indent="1" shrinkToFit="1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5" fontId="10" fillId="2" borderId="6" xfId="0" applyNumberFormat="1" applyFont="1" applyFill="1" applyBorder="1" applyAlignment="1">
      <alignment horizontal="right" vertical="center" indent="1" shrinkToFit="1"/>
    </xf>
    <xf numFmtId="0" fontId="23" fillId="0" borderId="4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 shrinkToFit="1"/>
    </xf>
    <xf numFmtId="0" fontId="24" fillId="0" borderId="11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0" fontId="24" fillId="0" borderId="6" xfId="0" applyFont="1" applyBorder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9" fillId="0" borderId="24" xfId="0" applyFont="1" applyBorder="1" applyAlignment="1">
      <alignment horizontal="center" vertical="top" wrapText="1" shrinkToFit="1"/>
    </xf>
    <xf numFmtId="0" fontId="29" fillId="0" borderId="6" xfId="0" applyFont="1" applyBorder="1" applyAlignment="1">
      <alignment horizontal="center" vertical="top" wrapText="1" shrinkToFit="1"/>
    </xf>
    <xf numFmtId="0" fontId="29" fillId="0" borderId="7" xfId="0" applyFont="1" applyBorder="1" applyAlignment="1">
      <alignment horizontal="center" vertical="top" wrapText="1" shrinkToFit="1"/>
    </xf>
    <xf numFmtId="0" fontId="29" fillId="0" borderId="25" xfId="0" applyFont="1" applyBorder="1" applyAlignment="1">
      <alignment horizontal="center" vertical="top" wrapText="1" shrinkToFit="1"/>
    </xf>
    <xf numFmtId="0" fontId="29" fillId="0" borderId="4" xfId="0" applyFont="1" applyBorder="1" applyAlignment="1">
      <alignment horizontal="center" vertical="top" wrapText="1" shrinkToFit="1"/>
    </xf>
    <xf numFmtId="0" fontId="29" fillId="0" borderId="5" xfId="0" applyFont="1" applyBorder="1" applyAlignment="1">
      <alignment horizontal="center" vertical="top" wrapText="1" shrinkToFit="1"/>
    </xf>
    <xf numFmtId="0" fontId="30" fillId="0" borderId="24" xfId="0" applyFont="1" applyBorder="1" applyAlignment="1">
      <alignment horizontal="left" vertical="center" indent="1" shrinkToFit="1"/>
    </xf>
    <xf numFmtId="0" fontId="30" fillId="0" borderId="34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066" name="AutoShap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514350"/>
        </a:xfrm>
        <a:prstGeom prst="upArrow">
          <a:avLst>
            <a:gd name="adj1" fmla="val 37259"/>
            <a:gd name="adj2" fmla="val 72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27</xdr:row>
          <xdr:rowOff>0</xdr:rowOff>
        </xdr:from>
        <xdr:to>
          <xdr:col>18</xdr:col>
          <xdr:colOff>0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27</xdr:row>
          <xdr:rowOff>0</xdr:rowOff>
        </xdr:from>
        <xdr:to>
          <xdr:col>22</xdr:col>
          <xdr:colOff>0</xdr:colOff>
          <xdr:row>28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28</xdr:row>
          <xdr:rowOff>0</xdr:rowOff>
        </xdr:from>
        <xdr:to>
          <xdr:col>18</xdr:col>
          <xdr:colOff>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28</xdr:row>
          <xdr:rowOff>0</xdr:rowOff>
        </xdr:from>
        <xdr:to>
          <xdr:col>22</xdr:col>
          <xdr:colOff>0</xdr:colOff>
          <xdr:row>29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28</xdr:row>
          <xdr:rowOff>0</xdr:rowOff>
        </xdr:from>
        <xdr:to>
          <xdr:col>26</xdr:col>
          <xdr:colOff>0</xdr:colOff>
          <xdr:row>28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238125</xdr:colOff>
      <xdr:row>2</xdr:row>
      <xdr:rowOff>38100</xdr:rowOff>
    </xdr:from>
    <xdr:to>
      <xdr:col>11</xdr:col>
      <xdr:colOff>228600</xdr:colOff>
      <xdr:row>4</xdr:row>
      <xdr:rowOff>9525</xdr:rowOff>
    </xdr:to>
    <xdr:pic>
      <xdr:nvPicPr>
        <xdr:cNvPr id="1068" name="図 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0"/>
          <a:ext cx="2609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10</xdr:col>
      <xdr:colOff>0</xdr:colOff>
      <xdr:row>52</xdr:row>
      <xdr:rowOff>43646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306050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K90"/>
  <sheetViews>
    <sheetView showGridLines="0" tabSelected="1" view="pageBreakPreview" zoomScaleNormal="100" zoomScaleSheetLayoutView="100" workbookViewId="0">
      <selection activeCell="G16" sqref="G16:R17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2" spans="2:37">
      <c r="AE2" s="21" t="s">
        <v>115</v>
      </c>
    </row>
    <row r="3" spans="2:37" ht="13.5" customHeight="1">
      <c r="P3" s="1"/>
      <c r="Q3" s="1"/>
      <c r="S3" s="42" t="s">
        <v>1</v>
      </c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</row>
    <row r="4" spans="2:37" ht="14.25" customHeight="1" thickBot="1">
      <c r="O4" s="1"/>
      <c r="P4" s="1"/>
      <c r="Q4" s="1"/>
      <c r="R4" s="1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</row>
    <row r="5" spans="2:37" ht="13.5" customHeight="1" thickTop="1">
      <c r="B5" s="44" t="s">
        <v>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6"/>
    </row>
    <row r="6" spans="2:37" ht="13.5" customHeight="1" thickBot="1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</row>
    <row r="7" spans="2:37" ht="18" customHeight="1" thickTop="1"/>
    <row r="8" spans="2:37" ht="16" customHeight="1">
      <c r="B8" s="117" t="s">
        <v>2</v>
      </c>
      <c r="C8" s="118"/>
      <c r="D8" s="118"/>
      <c r="E8" s="118"/>
      <c r="F8" s="118"/>
      <c r="G8" s="118"/>
      <c r="H8" s="118"/>
      <c r="I8" s="119"/>
      <c r="J8" s="50" t="s">
        <v>66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  <c r="Y8" s="50" t="s">
        <v>3</v>
      </c>
      <c r="Z8" s="51"/>
      <c r="AA8" s="52"/>
      <c r="AB8" s="50" t="s">
        <v>4</v>
      </c>
      <c r="AC8" s="51"/>
      <c r="AD8" s="51"/>
      <c r="AE8" s="52"/>
      <c r="AI8">
        <v>0</v>
      </c>
    </row>
    <row r="9" spans="2:37" ht="17" customHeight="1">
      <c r="B9" s="124" t="s">
        <v>87</v>
      </c>
      <c r="C9" s="125"/>
      <c r="D9" s="125"/>
      <c r="E9" s="125"/>
      <c r="F9" s="125"/>
      <c r="G9" s="125"/>
      <c r="H9" s="125"/>
      <c r="I9" s="126"/>
      <c r="J9" s="150" t="s">
        <v>112</v>
      </c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1"/>
      <c r="Y9" s="107" t="s">
        <v>73</v>
      </c>
      <c r="Z9" s="107"/>
      <c r="AA9" s="107"/>
      <c r="AB9" s="110">
        <v>5000</v>
      </c>
      <c r="AC9" s="110"/>
      <c r="AD9" s="110"/>
      <c r="AE9" s="110"/>
      <c r="AI9">
        <v>1</v>
      </c>
      <c r="AJ9" s="2" t="s">
        <v>16</v>
      </c>
      <c r="AK9">
        <v>1200</v>
      </c>
    </row>
    <row r="10" spans="2:37" ht="17" customHeight="1">
      <c r="B10" s="127"/>
      <c r="C10" s="128"/>
      <c r="D10" s="128"/>
      <c r="E10" s="128"/>
      <c r="F10" s="128"/>
      <c r="G10" s="128"/>
      <c r="H10" s="128"/>
      <c r="I10" s="129"/>
      <c r="J10" s="151" t="s">
        <v>113</v>
      </c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3"/>
      <c r="Y10" s="108"/>
      <c r="Z10" s="108"/>
      <c r="AA10" s="108"/>
      <c r="AB10" s="111"/>
      <c r="AC10" s="111"/>
      <c r="AD10" s="111"/>
      <c r="AE10" s="111"/>
      <c r="AI10">
        <v>2</v>
      </c>
      <c r="AJ10" s="2" t="s">
        <v>27</v>
      </c>
      <c r="AK10" s="39">
        <v>1000</v>
      </c>
    </row>
    <row r="11" spans="2:37" ht="17" customHeight="1">
      <c r="B11" s="127"/>
      <c r="C11" s="128"/>
      <c r="D11" s="128"/>
      <c r="E11" s="128"/>
      <c r="F11" s="128"/>
      <c r="G11" s="128"/>
      <c r="H11" s="128"/>
      <c r="I11" s="129"/>
      <c r="J11" s="151" t="s">
        <v>114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3"/>
      <c r="Y11" s="108"/>
      <c r="Z11" s="108"/>
      <c r="AA11" s="108"/>
      <c r="AB11" s="111"/>
      <c r="AC11" s="111"/>
      <c r="AD11" s="111"/>
      <c r="AE11" s="111"/>
      <c r="AI11">
        <v>3</v>
      </c>
      <c r="AJ11" s="2" t="s">
        <v>28</v>
      </c>
      <c r="AK11" s="40"/>
    </row>
    <row r="12" spans="2:37" ht="17" customHeight="1">
      <c r="B12" s="130"/>
      <c r="C12" s="131"/>
      <c r="D12" s="131"/>
      <c r="E12" s="131"/>
      <c r="F12" s="131"/>
      <c r="G12" s="131"/>
      <c r="H12" s="131"/>
      <c r="I12" s="132"/>
      <c r="J12" s="113" t="s">
        <v>80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09"/>
      <c r="Z12" s="109"/>
      <c r="AA12" s="109"/>
      <c r="AB12" s="112"/>
      <c r="AC12" s="112"/>
      <c r="AD12" s="112"/>
      <c r="AE12" s="112"/>
      <c r="AI12">
        <v>4</v>
      </c>
      <c r="AJ12" s="2" t="s">
        <v>29</v>
      </c>
      <c r="AK12" s="40"/>
    </row>
    <row r="13" spans="2:37" ht="18" customHeight="1">
      <c r="B13" s="25"/>
      <c r="C13" s="25"/>
      <c r="D13" s="25"/>
      <c r="E13" s="25"/>
      <c r="F13" s="25"/>
      <c r="G13" s="25"/>
      <c r="H13" s="25"/>
      <c r="I13" s="25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5"/>
      <c r="Z13" s="25"/>
      <c r="AA13" s="25"/>
      <c r="AB13" s="26"/>
      <c r="AC13" s="26"/>
      <c r="AD13" s="26"/>
      <c r="AE13" s="26"/>
      <c r="AI13">
        <v>5</v>
      </c>
      <c r="AJ13" s="2" t="s">
        <v>30</v>
      </c>
      <c r="AK13" s="40"/>
    </row>
    <row r="14" spans="2:37" ht="17" customHeight="1">
      <c r="B14" s="15" t="s">
        <v>72</v>
      </c>
      <c r="AI14">
        <v>6</v>
      </c>
      <c r="AJ14" s="2" t="s">
        <v>31</v>
      </c>
      <c r="AK14" s="40"/>
    </row>
    <row r="15" spans="2:37" ht="17" customHeight="1">
      <c r="B15" s="68" t="s">
        <v>10</v>
      </c>
      <c r="C15" s="69"/>
      <c r="D15" s="69"/>
      <c r="E15" s="69"/>
      <c r="F15" s="3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19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I15">
        <v>7</v>
      </c>
      <c r="AJ15" s="2" t="s">
        <v>32</v>
      </c>
      <c r="AK15" s="40"/>
    </row>
    <row r="16" spans="2:37" ht="17" customHeight="1">
      <c r="B16" s="91" t="s">
        <v>9</v>
      </c>
      <c r="C16" s="92"/>
      <c r="D16" s="92"/>
      <c r="E16" s="92"/>
      <c r="F16" s="50" t="s">
        <v>14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37" t="s">
        <v>15</v>
      </c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I16">
        <v>8</v>
      </c>
      <c r="AJ16" s="2" t="s">
        <v>33</v>
      </c>
      <c r="AK16" s="40"/>
    </row>
    <row r="17" spans="2:37" ht="17" customHeight="1" thickBot="1">
      <c r="B17" s="91"/>
      <c r="C17" s="92"/>
      <c r="D17" s="92"/>
      <c r="E17" s="92"/>
      <c r="F17" s="50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116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I17">
        <v>9</v>
      </c>
      <c r="AJ17" s="2" t="s">
        <v>34</v>
      </c>
      <c r="AK17" s="40"/>
    </row>
    <row r="18" spans="2:37" ht="17" customHeight="1" thickTop="1">
      <c r="B18" s="91" t="s">
        <v>11</v>
      </c>
      <c r="C18" s="92"/>
      <c r="D18" s="92"/>
      <c r="E18" s="92"/>
      <c r="F18" s="99" t="s">
        <v>12</v>
      </c>
      <c r="G18" s="58"/>
      <c r="H18" s="58"/>
      <c r="I18" s="58"/>
      <c r="J18" s="58"/>
      <c r="K18" s="58"/>
      <c r="L18" s="58"/>
      <c r="M18" s="51" t="s">
        <v>13</v>
      </c>
      <c r="N18" s="58"/>
      <c r="O18" s="58"/>
      <c r="P18" s="58"/>
      <c r="Q18" s="58"/>
      <c r="R18" s="58"/>
      <c r="S18" s="58"/>
      <c r="T18" s="58"/>
      <c r="U18" s="58"/>
      <c r="V18" s="4" t="s">
        <v>22</v>
      </c>
      <c r="W18" s="5" t="s">
        <v>23</v>
      </c>
      <c r="X18" s="60"/>
      <c r="Y18" s="61"/>
      <c r="Z18" s="61"/>
      <c r="AA18" s="61"/>
      <c r="AB18" s="61"/>
      <c r="AC18" s="61"/>
      <c r="AD18" s="61"/>
      <c r="AE18" s="62"/>
      <c r="AI18">
        <v>10</v>
      </c>
      <c r="AJ18" s="2" t="s">
        <v>35</v>
      </c>
      <c r="AK18" s="40"/>
    </row>
    <row r="19" spans="2:37" ht="17" customHeight="1" thickBot="1">
      <c r="B19" s="91"/>
      <c r="C19" s="92"/>
      <c r="D19" s="92"/>
      <c r="E19" s="92"/>
      <c r="F19" s="100"/>
      <c r="G19" s="59"/>
      <c r="H19" s="59"/>
      <c r="I19" s="59"/>
      <c r="J19" s="59"/>
      <c r="K19" s="59"/>
      <c r="L19" s="59"/>
      <c r="M19" s="86"/>
      <c r="N19" s="59"/>
      <c r="O19" s="59"/>
      <c r="P19" s="59"/>
      <c r="Q19" s="59"/>
      <c r="R19" s="59"/>
      <c r="S19" s="59"/>
      <c r="T19" s="59"/>
      <c r="U19" s="59"/>
      <c r="V19" s="20" t="s">
        <v>24</v>
      </c>
      <c r="W19" s="18" t="s">
        <v>25</v>
      </c>
      <c r="X19" s="63"/>
      <c r="Y19" s="64"/>
      <c r="Z19" s="64"/>
      <c r="AA19" s="64"/>
      <c r="AB19" s="64"/>
      <c r="AC19" s="64"/>
      <c r="AD19" s="64"/>
      <c r="AE19" s="65"/>
      <c r="AI19">
        <v>11</v>
      </c>
      <c r="AJ19" s="2" t="s">
        <v>36</v>
      </c>
      <c r="AK19" s="40"/>
    </row>
    <row r="20" spans="2:37" ht="17" customHeight="1" thickTop="1">
      <c r="B20" s="91"/>
      <c r="C20" s="92"/>
      <c r="D20" s="92"/>
      <c r="E20" s="92"/>
      <c r="F20" s="66" t="s">
        <v>10</v>
      </c>
      <c r="G20" s="67"/>
      <c r="H20" s="53"/>
      <c r="I20" s="53"/>
      <c r="J20" s="53"/>
      <c r="K20" s="53"/>
      <c r="L20" s="53"/>
      <c r="M20" s="54"/>
      <c r="N20" s="53"/>
      <c r="O20" s="53"/>
      <c r="P20" s="53"/>
      <c r="Q20" s="53"/>
      <c r="R20" s="53"/>
      <c r="S20" s="53"/>
      <c r="T20" s="53"/>
      <c r="U20" s="53"/>
      <c r="V20" s="54"/>
      <c r="W20" s="54"/>
      <c r="X20" s="53"/>
      <c r="Y20" s="53"/>
      <c r="Z20" s="53"/>
      <c r="AA20" s="53"/>
      <c r="AB20" s="53"/>
      <c r="AC20" s="53"/>
      <c r="AD20" s="53"/>
      <c r="AE20" s="53"/>
      <c r="AI20">
        <v>12</v>
      </c>
      <c r="AJ20" s="2" t="s">
        <v>37</v>
      </c>
      <c r="AK20" s="40"/>
    </row>
    <row r="21" spans="2:37" ht="17" customHeight="1">
      <c r="B21" s="91"/>
      <c r="C21" s="92"/>
      <c r="D21" s="92"/>
      <c r="E21" s="92"/>
      <c r="F21" s="105"/>
      <c r="G21" s="105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I21">
        <v>13</v>
      </c>
      <c r="AJ21" s="2" t="s">
        <v>38</v>
      </c>
      <c r="AK21" s="40"/>
    </row>
    <row r="22" spans="2:37" ht="17" customHeight="1">
      <c r="B22" s="91"/>
      <c r="C22" s="92"/>
      <c r="D22" s="92"/>
      <c r="E22" s="92"/>
      <c r="F22" s="106"/>
      <c r="G22" s="106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I22">
        <v>14</v>
      </c>
      <c r="AJ22" s="2" t="s">
        <v>39</v>
      </c>
      <c r="AK22" s="40"/>
    </row>
    <row r="23" spans="2:37" ht="17" customHeight="1">
      <c r="B23" s="91"/>
      <c r="C23" s="92"/>
      <c r="D23" s="92"/>
      <c r="E23" s="92"/>
      <c r="F23" s="66" t="s">
        <v>10</v>
      </c>
      <c r="G23" s="66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I23">
        <v>15</v>
      </c>
      <c r="AJ23" s="2" t="s">
        <v>40</v>
      </c>
      <c r="AK23" s="40"/>
    </row>
    <row r="24" spans="2:37" ht="17" customHeight="1">
      <c r="B24" s="91"/>
      <c r="C24" s="92"/>
      <c r="D24" s="92"/>
      <c r="E24" s="92"/>
      <c r="F24" s="103" t="s">
        <v>68</v>
      </c>
      <c r="G24" s="103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I24">
        <v>16</v>
      </c>
      <c r="AJ24" s="2" t="s">
        <v>41</v>
      </c>
      <c r="AK24" s="40"/>
    </row>
    <row r="25" spans="2:37" ht="17" customHeight="1">
      <c r="B25" s="91"/>
      <c r="C25" s="92"/>
      <c r="D25" s="92"/>
      <c r="E25" s="92"/>
      <c r="F25" s="104"/>
      <c r="G25" s="104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I25">
        <v>17</v>
      </c>
      <c r="AJ25" s="2" t="s">
        <v>42</v>
      </c>
      <c r="AK25" s="40"/>
    </row>
    <row r="26" spans="2:37" ht="17" customHeight="1">
      <c r="B26" s="85" t="s">
        <v>20</v>
      </c>
      <c r="C26" s="86"/>
      <c r="D26" s="86"/>
      <c r="E26" s="87"/>
      <c r="F26" s="14" t="s">
        <v>17</v>
      </c>
      <c r="G26" s="83"/>
      <c r="H26" s="83"/>
      <c r="I26" s="83"/>
      <c r="J26" s="83"/>
      <c r="K26" s="14" t="s">
        <v>18</v>
      </c>
      <c r="L26" s="83"/>
      <c r="M26" s="83"/>
      <c r="N26" s="83"/>
      <c r="O26" s="83"/>
      <c r="P26" s="14" t="s">
        <v>19</v>
      </c>
      <c r="Q26" s="83"/>
      <c r="R26" s="83"/>
      <c r="S26" s="83"/>
      <c r="T26" s="83"/>
      <c r="U26" s="85"/>
      <c r="V26" s="86"/>
      <c r="W26" s="86"/>
      <c r="X26" s="86"/>
      <c r="Y26" s="86"/>
      <c r="Z26" s="86"/>
      <c r="AA26" s="86"/>
      <c r="AB26" s="86"/>
      <c r="AC26" s="86"/>
      <c r="AD26" s="86"/>
      <c r="AE26" s="87"/>
      <c r="AI26">
        <v>18</v>
      </c>
      <c r="AJ26" s="2" t="s">
        <v>43</v>
      </c>
      <c r="AK26" s="40"/>
    </row>
    <row r="27" spans="2:37" ht="17" customHeight="1" thickBot="1">
      <c r="B27" s="88" t="s">
        <v>21</v>
      </c>
      <c r="C27" s="89"/>
      <c r="D27" s="89"/>
      <c r="E27" s="90"/>
      <c r="F27" s="14" t="s">
        <v>17</v>
      </c>
      <c r="G27" s="83"/>
      <c r="H27" s="84"/>
      <c r="I27" s="84"/>
      <c r="J27" s="83"/>
      <c r="K27" s="14" t="s">
        <v>18</v>
      </c>
      <c r="L27" s="84"/>
      <c r="M27" s="84"/>
      <c r="N27" s="84"/>
      <c r="O27" s="84"/>
      <c r="P27" s="6" t="s">
        <v>19</v>
      </c>
      <c r="Q27" s="84"/>
      <c r="R27" s="84"/>
      <c r="S27" s="84"/>
      <c r="T27" s="84"/>
      <c r="U27" s="88"/>
      <c r="V27" s="89"/>
      <c r="W27" s="89"/>
      <c r="X27" s="89"/>
      <c r="Y27" s="89"/>
      <c r="Z27" s="89"/>
      <c r="AA27" s="89"/>
      <c r="AB27" s="89"/>
      <c r="AC27" s="89"/>
      <c r="AD27" s="89"/>
      <c r="AE27" s="90"/>
      <c r="AI27">
        <v>19</v>
      </c>
      <c r="AJ27" s="2" t="s">
        <v>44</v>
      </c>
      <c r="AK27" s="40"/>
    </row>
    <row r="28" spans="2:37" ht="17" customHeight="1" thickTop="1">
      <c r="B28" s="70" t="s">
        <v>71</v>
      </c>
      <c r="C28" s="71"/>
      <c r="D28" s="71"/>
      <c r="E28" s="71"/>
      <c r="F28" s="75"/>
      <c r="G28" s="76"/>
      <c r="H28" s="79" t="s">
        <v>69</v>
      </c>
      <c r="I28" s="79"/>
      <c r="J28" s="75"/>
      <c r="K28" s="76"/>
      <c r="L28" s="79" t="s">
        <v>70</v>
      </c>
      <c r="M28" s="81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  <c r="AI28">
        <v>20</v>
      </c>
      <c r="AJ28" s="2" t="s">
        <v>45</v>
      </c>
      <c r="AK28" s="40"/>
    </row>
    <row r="29" spans="2:37" ht="17" customHeight="1" thickBot="1">
      <c r="B29" s="72"/>
      <c r="C29" s="73"/>
      <c r="D29" s="73"/>
      <c r="E29" s="73"/>
      <c r="F29" s="77"/>
      <c r="G29" s="78"/>
      <c r="H29" s="80"/>
      <c r="I29" s="80"/>
      <c r="J29" s="77"/>
      <c r="K29" s="78"/>
      <c r="L29" s="80"/>
      <c r="M29" s="82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3"/>
      <c r="AI29">
        <v>21</v>
      </c>
      <c r="AJ29" s="2" t="s">
        <v>46</v>
      </c>
      <c r="AK29" s="40"/>
    </row>
    <row r="30" spans="2:37" ht="18" customHeight="1" thickTop="1">
      <c r="AI30">
        <v>22</v>
      </c>
      <c r="AJ30" s="2" t="s">
        <v>47</v>
      </c>
      <c r="AK30" s="40"/>
    </row>
    <row r="31" spans="2:37" ht="17" customHeight="1" thickBot="1">
      <c r="B31" s="15" t="s">
        <v>67</v>
      </c>
      <c r="AI31">
        <v>23</v>
      </c>
      <c r="AJ31" s="2" t="s">
        <v>48</v>
      </c>
      <c r="AK31" s="40"/>
    </row>
    <row r="32" spans="2:37" ht="17" customHeight="1" thickTop="1" thickBot="1">
      <c r="E32" s="7" t="s">
        <v>87</v>
      </c>
      <c r="F32" s="8"/>
      <c r="G32" s="8"/>
      <c r="H32" s="8"/>
      <c r="I32" s="8"/>
      <c r="J32" s="8"/>
      <c r="K32" s="74">
        <f>SUM(AB9)</f>
        <v>5000</v>
      </c>
      <c r="L32" s="74"/>
      <c r="M32" s="74"/>
      <c r="N32" s="74"/>
      <c r="O32" s="9" t="s">
        <v>5</v>
      </c>
      <c r="P32" s="96"/>
      <c r="Q32" s="97"/>
      <c r="R32" s="98"/>
      <c r="S32" s="10" t="s">
        <v>6</v>
      </c>
      <c r="T32" s="8"/>
      <c r="U32" s="11" t="s">
        <v>7</v>
      </c>
      <c r="V32" s="94" t="str">
        <f>IF(K32*P32=0,"",K32*P32)</f>
        <v/>
      </c>
      <c r="W32" s="94"/>
      <c r="X32" s="94"/>
      <c r="Y32" s="94"/>
      <c r="Z32" s="94"/>
      <c r="AA32" s="12"/>
      <c r="AB32" s="12"/>
      <c r="AI32">
        <v>24</v>
      </c>
      <c r="AJ32" s="2" t="s">
        <v>49</v>
      </c>
      <c r="AK32" s="40"/>
    </row>
    <row r="33" spans="2:37" ht="17" customHeight="1" thickTop="1">
      <c r="O33" s="134" t="s">
        <v>74</v>
      </c>
      <c r="P33" s="134"/>
      <c r="Q33" s="134"/>
      <c r="R33" s="134"/>
      <c r="S33" s="134"/>
      <c r="T33" s="134"/>
      <c r="U33" s="28" t="s">
        <v>7</v>
      </c>
      <c r="V33" s="94" t="str">
        <f>IF(K32*P32=0,"",K32*P32)</f>
        <v/>
      </c>
      <c r="W33" s="94"/>
      <c r="X33" s="94"/>
      <c r="Y33" s="94"/>
      <c r="Z33" s="94"/>
      <c r="AA33" s="12"/>
      <c r="AB33" s="12"/>
      <c r="AI33">
        <v>25</v>
      </c>
      <c r="AJ33" s="2" t="s">
        <v>50</v>
      </c>
      <c r="AK33" s="40"/>
    </row>
    <row r="34" spans="2:37" ht="17" customHeight="1">
      <c r="O34" s="135" t="s">
        <v>75</v>
      </c>
      <c r="P34" s="135"/>
      <c r="Q34" s="135"/>
      <c r="R34" s="135"/>
      <c r="S34" s="135"/>
      <c r="T34" s="135"/>
      <c r="U34" s="28" t="s">
        <v>7</v>
      </c>
      <c r="V34" s="95" t="str">
        <f>IF(X18="","",IF(V33="","",IF(V33&gt;=10000,"\0",IF(X18=AJ9,AK9,IF(X18=AJ10,AK10,IF(X18=AJ11,AK10,IF(X18=AJ12,AK10,IF(X18=AJ13,AK10,IF(X18=AJ14,AK10,IF(X18=AJ15,AK10,IF(X18=AJ16,AK10,IF(X18=AJ17,AK10,IF(X18=AJ18,AK10,IF(X18=AJ19,AK10,IF(X18=AJ20,AK10,IF(X18=AJ21,AK10,IF(X18=AJ22,AK10,IF(X18=AJ23,AK10,IF(X18=AJ24,AK10,IF(X18=AJ25,AK10,IF(X18=AJ26,AK10,IF(X18=AJ27,AK10,IF(X18=AJ28,AK10,IF(X18=AJ29,AK10,IF(X18=AJ30,AK10,IF(X18=AJ31,AK10,IF(X18=AJ32,AK10,IF(X18=AJ33,AK10,IF(X18=AJ34,AK10,IF(X18=AJ35,AK10,IF(X18=AJ36,AK10,IF(X18=AJ37,AK10,IF(X18=AJ38,AK10,IF(X18=AJ39,AK10,IF(X18=AJ40,AK10,IF(X18=AJ41,AK10,IF(X18=AJ42,AK10,IF(X18=AJ43,AK10,IF(X18=AJ44,AK10,IF(X18=AJ45,AK10,IF(X18=AJ46,AK10,IF(X18=AJ47,AK10,IF(X18=AJ48,AK48,IF(X18=AJ49,AK48,IF(X18=AJ50,AK48,IF(X18=AJ51,AK48,IF(X18=AJ52,AK48,IF(X18=AJ53,AK48,IF(X18=AJ54,AK48,IF(X18=AJ55,AK55))))))))))))))))))))))))))))))))))))))))))))))))))</f>
        <v/>
      </c>
      <c r="W34" s="95"/>
      <c r="X34" s="95"/>
      <c r="Y34" s="95"/>
      <c r="Z34" s="95"/>
      <c r="AA34" s="12"/>
      <c r="AB34" s="12"/>
      <c r="AI34">
        <v>26</v>
      </c>
      <c r="AJ34" s="2" t="s">
        <v>51</v>
      </c>
      <c r="AK34" s="40"/>
    </row>
    <row r="35" spans="2:37" ht="17" customHeight="1">
      <c r="O35" s="135" t="s">
        <v>88</v>
      </c>
      <c r="P35" s="135"/>
      <c r="Q35" s="135"/>
      <c r="R35" s="135"/>
      <c r="S35" s="135"/>
      <c r="T35" s="135"/>
      <c r="U35" s="28" t="s">
        <v>89</v>
      </c>
      <c r="V35" s="95" t="str">
        <f>IF(X18="","",IF(X18=AJ9,"\0",IF(X18=AJ10,"\0",IF(X18=AJ11,"\0",IF(X18=AJ12,"\0",IF(X18=AJ13,"\0",IF(X18=AJ14,"\0",IF(X18=AJ15,"\0",IF(X18=AJ16,"\0",IF(X18=AJ17,"\0",IF(X18=AJ18,"\0",IF(X18=AJ19,"\0",IF(X18=AJ20,"\0",IF(X18=AJ21,"\0",IF(X18=AJ22,"\0",IF(X18=AJ23,"\0",IF(X18=AJ24,"\0",IF(X18=AJ25,"\0",IF(X18=AJ26,"\0",IF(X18=AJ27,"\0",IF(X18=AJ28,"\0",IF(X18=AJ29,"\0",IF(X18=AJ30,"\0",IF(X18=AJ31,"\0",IF(X18=AJ32,"\0",IF(X18=AJ33,"\0",IF(X18=AJ34,"\0",IF(X18=AJ35,"\0",IF(X18=AJ36,"\0",IF(X18=AJ37,"\0",IF(X18=AJ38,"\0",IF(X18=AJ39,"\0",IF(X18=AJ40,"\0",IF(X18=AJ41,"\0",IF(X18=AJ42,"\0",IF(X18=AJ43,"\0",IF(X18=AJ44,"\0",IF(X18=AJ45,"\0",IF(X18=AJ46,"\0",IF(X18=AJ47,"\0",IF(X18=AJ48,"\0",IF(X18=AJ49,"\0",IF(X18=AJ50,"\0",IF(X18=AJ51,"\0",IF(X18=AJ52,"\0",IF(X18=AJ53,"\0",IF(X18=AJ54,"\0",IF(X18=AJ55,"\2000"))))))))))))))))))))))))))))))))))))))))))))))))</f>
        <v/>
      </c>
      <c r="W35" s="95"/>
      <c r="X35" s="95"/>
      <c r="Y35" s="95"/>
      <c r="Z35" s="95"/>
      <c r="AA35" s="12"/>
      <c r="AB35" s="12"/>
      <c r="AI35">
        <v>27</v>
      </c>
      <c r="AJ35" s="2" t="s">
        <v>52</v>
      </c>
      <c r="AK35" s="40"/>
    </row>
    <row r="36" spans="2:37" ht="17" customHeight="1">
      <c r="O36" s="136" t="s">
        <v>76</v>
      </c>
      <c r="P36" s="136"/>
      <c r="Q36" s="136"/>
      <c r="R36" s="136"/>
      <c r="S36" s="136"/>
      <c r="T36" s="136"/>
      <c r="U36" s="28" t="s">
        <v>7</v>
      </c>
      <c r="V36" s="95" t="str">
        <f>IF(X18="","",IF(V33="","",IF(V33&lt;=9999,"\300","\0")))</f>
        <v/>
      </c>
      <c r="W36" s="95"/>
      <c r="X36" s="95"/>
      <c r="Y36" s="95"/>
      <c r="Z36" s="95"/>
      <c r="AA36" s="12"/>
      <c r="AB36" s="12"/>
      <c r="AI36">
        <v>28</v>
      </c>
      <c r="AJ36" s="2" t="s">
        <v>53</v>
      </c>
      <c r="AK36" s="40"/>
    </row>
    <row r="37" spans="2:37" ht="17" customHeight="1">
      <c r="O37" s="137" t="s">
        <v>77</v>
      </c>
      <c r="P37" s="137"/>
      <c r="Q37" s="137"/>
      <c r="R37" s="137"/>
      <c r="S37" s="137"/>
      <c r="T37" s="137"/>
      <c r="U37" s="28" t="s">
        <v>7</v>
      </c>
      <c r="V37" s="95" t="str">
        <f>IF(X18="","",IF(V33="","",IF(V33&gt;=1,V33+V34+V35+V36)))</f>
        <v/>
      </c>
      <c r="W37" s="95"/>
      <c r="X37" s="95"/>
      <c r="Y37" s="95"/>
      <c r="Z37" s="95"/>
      <c r="AA37" s="93"/>
      <c r="AB37" s="93"/>
      <c r="AC37" s="93"/>
      <c r="AI37">
        <v>29</v>
      </c>
      <c r="AJ37" s="2" t="s">
        <v>54</v>
      </c>
      <c r="AK37" s="40"/>
    </row>
    <row r="38" spans="2:37" ht="17" customHeight="1">
      <c r="O38" s="138" t="s">
        <v>78</v>
      </c>
      <c r="P38" s="138"/>
      <c r="Q38" s="138"/>
      <c r="R38" s="138"/>
      <c r="S38" s="138"/>
      <c r="T38" s="138"/>
      <c r="U38" s="28" t="s">
        <v>7</v>
      </c>
      <c r="V38" s="95" t="str">
        <f>IF(V37="","",IF(V37&gt;=1,V39-V37))</f>
        <v/>
      </c>
      <c r="W38" s="95"/>
      <c r="X38" s="95"/>
      <c r="Y38" s="95"/>
      <c r="Z38" s="95"/>
      <c r="AA38" s="24"/>
      <c r="AB38" s="24"/>
      <c r="AC38" s="24"/>
      <c r="AI38">
        <v>30</v>
      </c>
      <c r="AJ38" s="2" t="s">
        <v>55</v>
      </c>
      <c r="AK38" s="40"/>
    </row>
    <row r="39" spans="2:37" ht="18" customHeight="1">
      <c r="O39" s="139" t="s">
        <v>8</v>
      </c>
      <c r="P39" s="139"/>
      <c r="Q39" s="139"/>
      <c r="R39" s="139"/>
      <c r="S39" s="139"/>
      <c r="T39" s="139"/>
      <c r="U39" s="29" t="s">
        <v>79</v>
      </c>
      <c r="V39" s="133" t="str">
        <f>IF(V37="","",IF(V37&gt;=1,V37*1.1))</f>
        <v/>
      </c>
      <c r="W39" s="133"/>
      <c r="X39" s="133"/>
      <c r="Y39" s="133"/>
      <c r="Z39" s="133"/>
      <c r="AI39">
        <v>31</v>
      </c>
      <c r="AJ39" s="2" t="s">
        <v>56</v>
      </c>
      <c r="AK39" s="40"/>
    </row>
    <row r="40" spans="2:37" ht="17" customHeight="1">
      <c r="B40" s="31"/>
      <c r="P40" s="22"/>
      <c r="Q40" s="22"/>
      <c r="R40" s="22"/>
      <c r="S40" s="22"/>
      <c r="T40" s="22"/>
      <c r="U40" s="22"/>
      <c r="V40" s="23"/>
      <c r="W40" s="23"/>
      <c r="X40" s="23"/>
      <c r="Y40" s="23"/>
      <c r="Z40" s="23"/>
      <c r="AA40" s="24"/>
      <c r="AB40" s="24"/>
      <c r="AC40" s="24"/>
      <c r="AI40">
        <v>32</v>
      </c>
      <c r="AJ40" s="2" t="s">
        <v>57</v>
      </c>
      <c r="AK40" s="40"/>
    </row>
    <row r="41" spans="2:37" ht="17" customHeight="1">
      <c r="B41" s="31" t="s">
        <v>90</v>
      </c>
      <c r="AI41">
        <v>33</v>
      </c>
      <c r="AJ41" s="2" t="s">
        <v>58</v>
      </c>
      <c r="AK41" s="40"/>
    </row>
    <row r="42" spans="2:37" ht="16" customHeight="1">
      <c r="B42" t="s">
        <v>102</v>
      </c>
      <c r="AI42">
        <v>34</v>
      </c>
      <c r="AJ42" s="2" t="s">
        <v>95</v>
      </c>
      <c r="AK42" s="40"/>
    </row>
    <row r="43" spans="2:37" ht="16" customHeight="1">
      <c r="B43" s="36"/>
      <c r="C43" s="36"/>
      <c r="D43" s="36"/>
      <c r="E43" s="140" t="s">
        <v>103</v>
      </c>
      <c r="F43" s="86"/>
      <c r="G43" s="86"/>
      <c r="H43" s="87"/>
      <c r="I43" s="144" t="s">
        <v>104</v>
      </c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6"/>
      <c r="AA43" s="36"/>
      <c r="AB43" s="36"/>
      <c r="AC43" s="36"/>
      <c r="AD43" s="36"/>
      <c r="AE43" s="36"/>
      <c r="AI43">
        <v>35</v>
      </c>
      <c r="AJ43" s="2" t="s">
        <v>96</v>
      </c>
      <c r="AK43" s="40"/>
    </row>
    <row r="44" spans="2:37" ht="18.75" customHeight="1">
      <c r="B44" s="36"/>
      <c r="C44" s="36"/>
      <c r="D44" s="36"/>
      <c r="E44" s="141"/>
      <c r="F44" s="142"/>
      <c r="G44" s="142"/>
      <c r="H44" s="143"/>
      <c r="I44" s="147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9"/>
      <c r="AA44" s="36"/>
      <c r="AB44" s="36"/>
      <c r="AC44" s="36"/>
      <c r="AD44" s="36"/>
      <c r="AE44" s="36"/>
      <c r="AI44">
        <v>36</v>
      </c>
      <c r="AJ44" s="2" t="s">
        <v>97</v>
      </c>
      <c r="AK44" s="40"/>
    </row>
    <row r="45" spans="2:37" ht="18.75" customHeight="1">
      <c r="E45" s="88"/>
      <c r="F45" s="89"/>
      <c r="G45" s="89"/>
      <c r="H45" s="90"/>
      <c r="I45" s="37" t="s">
        <v>91</v>
      </c>
      <c r="J45" s="37"/>
      <c r="K45" s="37"/>
      <c r="L45" s="37"/>
      <c r="M45" s="37"/>
      <c r="N45" s="37"/>
      <c r="O45" s="37" t="s">
        <v>92</v>
      </c>
      <c r="P45" s="37"/>
      <c r="Q45" s="37"/>
      <c r="R45" s="37"/>
      <c r="S45" s="37"/>
      <c r="T45" s="37"/>
      <c r="U45" s="37" t="s">
        <v>93</v>
      </c>
      <c r="V45" s="37"/>
      <c r="W45" s="37"/>
      <c r="X45" s="37"/>
      <c r="Y45" s="37"/>
      <c r="Z45" s="37"/>
      <c r="AI45">
        <v>37</v>
      </c>
      <c r="AJ45" s="2" t="s">
        <v>98</v>
      </c>
      <c r="AK45" s="40"/>
    </row>
    <row r="46" spans="2:37" ht="18.75" customHeight="1">
      <c r="E46" s="37" t="s">
        <v>105</v>
      </c>
      <c r="F46" s="37"/>
      <c r="G46" s="37"/>
      <c r="H46" s="37"/>
      <c r="I46" s="37" t="s">
        <v>106</v>
      </c>
      <c r="J46" s="37"/>
      <c r="K46" s="37"/>
      <c r="L46" s="37"/>
      <c r="M46" s="37"/>
      <c r="N46" s="37"/>
      <c r="O46" s="37" t="s">
        <v>107</v>
      </c>
      <c r="P46" s="37"/>
      <c r="Q46" s="37"/>
      <c r="R46" s="37"/>
      <c r="S46" s="37"/>
      <c r="T46" s="37"/>
      <c r="U46" s="37" t="s">
        <v>108</v>
      </c>
      <c r="V46" s="37"/>
      <c r="W46" s="37"/>
      <c r="X46" s="37"/>
      <c r="Y46" s="37"/>
      <c r="Z46" s="37"/>
      <c r="AI46">
        <v>38</v>
      </c>
      <c r="AJ46" s="2" t="s">
        <v>99</v>
      </c>
      <c r="AK46" s="40"/>
    </row>
    <row r="47" spans="2:37" ht="16" customHeight="1">
      <c r="E47" s="37" t="s">
        <v>109</v>
      </c>
      <c r="F47" s="37"/>
      <c r="G47" s="37"/>
      <c r="H47" s="37"/>
      <c r="I47" s="37" t="s">
        <v>94</v>
      </c>
      <c r="J47" s="37"/>
      <c r="K47" s="37"/>
      <c r="L47" s="37"/>
      <c r="M47" s="37"/>
      <c r="N47" s="37"/>
      <c r="O47" s="37" t="s">
        <v>94</v>
      </c>
      <c r="P47" s="37"/>
      <c r="Q47" s="37"/>
      <c r="R47" s="37"/>
      <c r="S47" s="37"/>
      <c r="T47" s="37"/>
      <c r="U47" s="37" t="s">
        <v>110</v>
      </c>
      <c r="V47" s="37"/>
      <c r="W47" s="37"/>
      <c r="X47" s="37"/>
      <c r="Y47" s="37"/>
      <c r="Z47" s="37"/>
      <c r="AI47">
        <v>39</v>
      </c>
      <c r="AJ47" s="2" t="s">
        <v>100</v>
      </c>
      <c r="AK47" s="41"/>
    </row>
    <row r="48" spans="2:37" ht="16" customHeight="1">
      <c r="C48" s="38" t="s">
        <v>111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I48">
        <v>40</v>
      </c>
      <c r="AJ48" s="2" t="s">
        <v>59</v>
      </c>
      <c r="AK48" s="39">
        <v>1200</v>
      </c>
    </row>
    <row r="49" spans="1:37" ht="16" customHeight="1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I49">
        <v>41</v>
      </c>
      <c r="AJ49" s="2" t="s">
        <v>60</v>
      </c>
      <c r="AK49" s="40"/>
    </row>
    <row r="50" spans="1:37" ht="6" customHeight="1">
      <c r="AC50" s="31"/>
      <c r="AD50" s="31"/>
      <c r="AE50" s="31"/>
      <c r="AF50" s="15"/>
      <c r="AI50">
        <v>42</v>
      </c>
      <c r="AJ50" s="2" t="s">
        <v>61</v>
      </c>
      <c r="AK50" s="40"/>
    </row>
    <row r="51" spans="1:37" ht="17" customHeight="1">
      <c r="B51" s="15" t="s">
        <v>81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I51">
        <v>43</v>
      </c>
      <c r="AJ51" s="2" t="s">
        <v>62</v>
      </c>
      <c r="AK51" s="40"/>
    </row>
    <row r="52" spans="1:37" ht="17" customHeight="1">
      <c r="A52" s="15"/>
      <c r="AF52" s="15"/>
      <c r="AI52">
        <v>44</v>
      </c>
      <c r="AJ52" s="2" t="s">
        <v>63</v>
      </c>
      <c r="AK52" s="40"/>
    </row>
    <row r="53" spans="1:37" ht="17" customHeight="1">
      <c r="A53" s="15"/>
      <c r="AC53" s="32"/>
      <c r="AD53" s="32"/>
      <c r="AE53" s="32"/>
      <c r="AF53" s="15"/>
      <c r="AI53">
        <v>45</v>
      </c>
      <c r="AJ53" s="2" t="s">
        <v>64</v>
      </c>
      <c r="AK53" s="40"/>
    </row>
    <row r="54" spans="1:37" ht="17" customHeight="1">
      <c r="A54" s="15"/>
      <c r="B54" s="32" t="s">
        <v>82</v>
      </c>
      <c r="C54" s="33"/>
      <c r="D54" s="34"/>
      <c r="E54" s="34"/>
      <c r="F54" s="32" t="s">
        <v>83</v>
      </c>
      <c r="G54" s="33"/>
      <c r="H54" s="33"/>
      <c r="I54" s="34"/>
      <c r="J54" s="34"/>
      <c r="K54" s="34"/>
      <c r="L54" s="34"/>
      <c r="N54" s="32" t="s">
        <v>84</v>
      </c>
      <c r="O54" s="34"/>
      <c r="P54" s="34"/>
      <c r="Q54" s="34"/>
      <c r="R54" s="34"/>
      <c r="T54" s="33"/>
      <c r="U54" s="32" t="s">
        <v>85</v>
      </c>
      <c r="V54" s="34"/>
      <c r="W54" s="34"/>
      <c r="X54" s="34"/>
      <c r="Y54" s="32"/>
      <c r="Z54" s="32"/>
      <c r="AA54" s="32"/>
      <c r="AC54" s="32"/>
      <c r="AD54" s="32"/>
      <c r="AE54" s="32"/>
      <c r="AF54" s="15"/>
      <c r="AI54">
        <v>46</v>
      </c>
      <c r="AJ54" s="2" t="s">
        <v>65</v>
      </c>
      <c r="AK54" s="41"/>
    </row>
    <row r="55" spans="1:37" ht="17" customHeight="1">
      <c r="B55" s="32"/>
      <c r="C55" s="32"/>
      <c r="D55" s="32"/>
      <c r="E55" s="32"/>
      <c r="F55" s="32" t="s">
        <v>86</v>
      </c>
      <c r="G55" s="32"/>
      <c r="H55" s="32"/>
      <c r="I55" s="32"/>
      <c r="J55" s="32"/>
      <c r="K55" s="32"/>
      <c r="L55" s="32"/>
      <c r="M55" s="32"/>
      <c r="N55" s="32"/>
      <c r="P55" s="32" t="s">
        <v>101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C55" s="32"/>
      <c r="AD55" s="32"/>
      <c r="AE55" s="32"/>
      <c r="AI55">
        <v>47</v>
      </c>
      <c r="AJ55" s="2" t="s">
        <v>26</v>
      </c>
      <c r="AK55">
        <v>1000</v>
      </c>
    </row>
    <row r="56" spans="1:37" s="15" customFormat="1" ht="16" customHeigh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7" ht="16" customHeight="1">
      <c r="AI57" s="15"/>
      <c r="AJ57" s="15"/>
      <c r="AK57" s="15"/>
    </row>
    <row r="58" spans="1:37" s="15" customFormat="1" ht="16" customHeight="1">
      <c r="B58" s="30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/>
      <c r="AD58"/>
      <c r="AE58"/>
    </row>
    <row r="59" spans="1:37" s="15" customFormat="1" ht="16" customHeigh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I59"/>
      <c r="AJ59" s="2"/>
      <c r="AK59"/>
    </row>
    <row r="60" spans="1:37" s="15" customFormat="1" ht="16" customHeight="1">
      <c r="AB60" s="31"/>
      <c r="AI60"/>
      <c r="AJ60" s="2"/>
      <c r="AK60"/>
    </row>
    <row r="61" spans="1:37" ht="16" customHeight="1">
      <c r="AJ61" s="2"/>
    </row>
    <row r="62" spans="1:37" ht="16" customHeight="1">
      <c r="AJ62" s="2"/>
    </row>
    <row r="63" spans="1:37" ht="16" customHeight="1">
      <c r="AB63" s="32"/>
    </row>
    <row r="64" spans="1:37" ht="16" customHeight="1">
      <c r="AB64" s="32"/>
    </row>
    <row r="65" spans="2:28" ht="16" customHeigh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2:28" ht="16" customHeight="1"/>
    <row r="67" spans="2:28" ht="16" customHeight="1"/>
    <row r="68" spans="2:28" ht="16" customHeight="1"/>
    <row r="69" spans="2:28" ht="16" customHeight="1"/>
    <row r="70" spans="2:28" ht="16" customHeight="1"/>
    <row r="71" spans="2:28" ht="16" customHeight="1"/>
    <row r="72" spans="2:28" ht="16" customHeight="1"/>
    <row r="73" spans="2:28" ht="16" customHeight="1"/>
    <row r="74" spans="2:28" ht="16" customHeight="1"/>
    <row r="75" spans="2:28" ht="16" customHeight="1"/>
    <row r="76" spans="2:28" ht="16" customHeight="1"/>
    <row r="77" spans="2:28" ht="16" customHeight="1"/>
    <row r="78" spans="2:28" ht="16" customHeight="1"/>
    <row r="79" spans="2:28" ht="16" customHeight="1"/>
    <row r="80" spans="2:28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sheetProtection algorithmName="SHA-512" hashValue="BLuwc29xJUTutnj6SIpWiBVZdpbAk29DR6OKIiob71BPrcKzqXZw+fufN298vAG3SeTmmLjWjXEn2QfhQrHnmQ==" saltValue="IbQvelXsmx+ymlTpE6nG+w==" spinCount="100000" sheet="1" selectLockedCells="1"/>
  <mergeCells count="88">
    <mergeCell ref="E46:H46"/>
    <mergeCell ref="I46:N46"/>
    <mergeCell ref="O46:T46"/>
    <mergeCell ref="U46:Z46"/>
    <mergeCell ref="E43:H45"/>
    <mergeCell ref="I43:Z44"/>
    <mergeCell ref="I45:N45"/>
    <mergeCell ref="O45:T45"/>
    <mergeCell ref="U45:Z45"/>
    <mergeCell ref="V39:Z39"/>
    <mergeCell ref="O33:T33"/>
    <mergeCell ref="O34:T34"/>
    <mergeCell ref="O36:T36"/>
    <mergeCell ref="O37:T37"/>
    <mergeCell ref="O38:T38"/>
    <mergeCell ref="O39:T39"/>
    <mergeCell ref="V36:Z36"/>
    <mergeCell ref="V37:Z37"/>
    <mergeCell ref="O35:T35"/>
    <mergeCell ref="B8:I8"/>
    <mergeCell ref="J8:X8"/>
    <mergeCell ref="J9:X9"/>
    <mergeCell ref="J10:X10"/>
    <mergeCell ref="J11:X11"/>
    <mergeCell ref="B9:I12"/>
    <mergeCell ref="Y9:AA12"/>
    <mergeCell ref="AB9:AE12"/>
    <mergeCell ref="J12:X12"/>
    <mergeCell ref="F16:F17"/>
    <mergeCell ref="S16:S17"/>
    <mergeCell ref="G15:R15"/>
    <mergeCell ref="G16:R17"/>
    <mergeCell ref="P32:R32"/>
    <mergeCell ref="F23:G23"/>
    <mergeCell ref="F28:G29"/>
    <mergeCell ref="M18:M19"/>
    <mergeCell ref="F18:F19"/>
    <mergeCell ref="N18:O19"/>
    <mergeCell ref="H21:AE22"/>
    <mergeCell ref="F24:G25"/>
    <mergeCell ref="F21:G22"/>
    <mergeCell ref="H23:AE23"/>
    <mergeCell ref="H24:AE25"/>
    <mergeCell ref="U26:AE27"/>
    <mergeCell ref="Q26:T26"/>
    <mergeCell ref="Q27:T27"/>
    <mergeCell ref="K18:L19"/>
    <mergeCell ref="AA37:AC37"/>
    <mergeCell ref="V32:Z32"/>
    <mergeCell ref="V33:Z33"/>
    <mergeCell ref="V38:Z38"/>
    <mergeCell ref="V34:Z34"/>
    <mergeCell ref="V35:Z35"/>
    <mergeCell ref="B15:E15"/>
    <mergeCell ref="B28:E29"/>
    <mergeCell ref="K32:N32"/>
    <mergeCell ref="J28:K29"/>
    <mergeCell ref="H28:I29"/>
    <mergeCell ref="L28:M29"/>
    <mergeCell ref="L26:O26"/>
    <mergeCell ref="L27:O27"/>
    <mergeCell ref="B26:E26"/>
    <mergeCell ref="B27:E27"/>
    <mergeCell ref="G27:J27"/>
    <mergeCell ref="G26:J26"/>
    <mergeCell ref="B16:E17"/>
    <mergeCell ref="B18:E25"/>
    <mergeCell ref="AK10:AK47"/>
    <mergeCell ref="AK48:AK54"/>
    <mergeCell ref="S3:AE4"/>
    <mergeCell ref="B5:AE6"/>
    <mergeCell ref="AB8:AE8"/>
    <mergeCell ref="Y8:AA8"/>
    <mergeCell ref="H20:AE20"/>
    <mergeCell ref="T15:AE15"/>
    <mergeCell ref="T16:AE17"/>
    <mergeCell ref="T18:U19"/>
    <mergeCell ref="X18:AE19"/>
    <mergeCell ref="F20:G20"/>
    <mergeCell ref="P18:Q19"/>
    <mergeCell ref="R18:S19"/>
    <mergeCell ref="G18:H19"/>
    <mergeCell ref="I18:J19"/>
    <mergeCell ref="E47:H47"/>
    <mergeCell ref="I47:N47"/>
    <mergeCell ref="O47:T47"/>
    <mergeCell ref="U47:Z47"/>
    <mergeCell ref="C48:AD49"/>
  </mergeCells>
  <phoneticPr fontId="1"/>
  <dataValidations count="8">
    <dataValidation imeMode="halfKatakana" allowBlank="1" showInputMessage="1" showErrorMessage="1" sqref="T15 G15 H20 H23" xr:uid="{00000000-0002-0000-0000-000000000000}"/>
    <dataValidation type="list" imeMode="on" allowBlank="1" showInputMessage="1" showErrorMessage="1" sqref="P32:R32" xr:uid="{00000000-0002-0000-0000-000001000000}">
      <formula1>$AI$9:$AI$18</formula1>
    </dataValidation>
    <dataValidation type="list" allowBlank="1" showInputMessage="1" showErrorMessage="1" sqref="G18:L19 N18:U19" xr:uid="{00000000-0002-0000-0000-000002000000}">
      <formula1>$AI$8:$AI$17</formula1>
    </dataValidation>
    <dataValidation type="list" allowBlank="1" showInputMessage="1" showErrorMessage="1" sqref="F28:G29" xr:uid="{00000000-0002-0000-0000-000003000000}">
      <formula1>$AI$9:$AI$20</formula1>
    </dataValidation>
    <dataValidation type="list" allowBlank="1" showInputMessage="1" showErrorMessage="1" sqref="J28:K29" xr:uid="{00000000-0002-0000-0000-000004000000}">
      <formula1>$AI$9:$AI$39</formula1>
    </dataValidation>
    <dataValidation type="textLength" allowBlank="1" showInputMessage="1" showErrorMessage="1" promptTitle="ご住所の都道府県を洗濯してください。" sqref="V35" xr:uid="{00000000-0002-0000-0000-000006000000}">
      <formula1>0</formula1>
      <formula2>0</formula2>
    </dataValidation>
    <dataValidation type="textLength" allowBlank="1" showInputMessage="1" promptTitle="ご住所の都道府県を選択してください。" sqref="V34:Z34" xr:uid="{A16EF024-86B6-DB4A-9359-74E2EAF29FCC}">
      <formula1>0</formula1>
      <formula2>0</formula2>
    </dataValidation>
    <dataValidation type="list" allowBlank="1" showInputMessage="1" sqref="X18:AE19" xr:uid="{00000000-0002-0000-0000-000005000000}">
      <formula1>$AJ$9:$AJ$55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28</xdr:row>
                    <xdr:rowOff>0</xdr:rowOff>
                  </from>
                  <to>
                    <xdr:col>26</xdr:col>
                    <xdr:colOff>0</xdr:colOff>
                    <xdr:row>28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2016-11-30T23:25:28Z</cp:lastPrinted>
  <dcterms:created xsi:type="dcterms:W3CDTF">2015-01-20T02:33:05Z</dcterms:created>
  <dcterms:modified xsi:type="dcterms:W3CDTF">2023-10-12T07:02:27Z</dcterms:modified>
</cp:coreProperties>
</file>