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/>
  <mc:AlternateContent xmlns:mc="http://schemas.openxmlformats.org/markup-compatibility/2006">
    <mc:Choice Requires="x15">
      <x15ac:absPath xmlns:x15ac="http://schemas.microsoft.com/office/spreadsheetml/2010/11/ac" url="/Users/a104/Downloads/価格、送料更新版FAXフォ/"/>
    </mc:Choice>
  </mc:AlternateContent>
  <xr:revisionPtr revIDLastSave="0" documentId="13_ncr:1_{9029EEEF-D18B-8445-B897-2B28E7C145CF}" xr6:coauthVersionLast="47" xr6:coauthVersionMax="47" xr10:uidLastSave="{00000000-0000-0000-0000-000000000000}"/>
  <bookViews>
    <workbookView xWindow="0" yWindow="500" windowWidth="33600" windowHeight="18800" xr2:uid="{00000000-000D-0000-FFFF-FFFF00000000}"/>
  </bookViews>
  <sheets>
    <sheet name="Sheet1" sheetId="1" r:id="rId1"/>
  </sheets>
  <definedNames>
    <definedName name="_xlnm.Print_Area" localSheetId="0">Sheet1!$A$1:$AF$56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6" i="1" l="1"/>
  <c r="K33" i="1" l="1"/>
  <c r="V33" i="1" s="1"/>
  <c r="K32" i="1"/>
  <c r="V32" i="1" s="1"/>
  <c r="K31" i="1"/>
  <c r="E33" i="1"/>
  <c r="E32" i="1"/>
  <c r="E31" i="1"/>
  <c r="V34" i="1" l="1"/>
  <c r="V31" i="1"/>
  <c r="V35" i="1" l="1"/>
  <c r="V37" i="1"/>
  <c r="V38" i="1" s="1"/>
  <c r="V40" i="1" s="1"/>
  <c r="V39" i="1" s="1"/>
</calcChain>
</file>

<file path=xl/sharedStrings.xml><?xml version="1.0" encoding="utf-8"?>
<sst xmlns="http://schemas.openxmlformats.org/spreadsheetml/2006/main" count="136" uniqueCount="118">
  <si>
    <t>交換用空気清浄フィルターお申込み書</t>
    <rPh sb="0" eb="3">
      <t>コウカンヨウ</t>
    </rPh>
    <rPh sb="3" eb="5">
      <t>クウキ</t>
    </rPh>
    <rPh sb="5" eb="7">
      <t>セイジョウ</t>
    </rPh>
    <rPh sb="13" eb="15">
      <t>モウシコ</t>
    </rPh>
    <rPh sb="16" eb="17">
      <t>ショ</t>
    </rPh>
    <phoneticPr fontId="1"/>
  </si>
  <si>
    <t>FAX:0299-67-5120</t>
    <phoneticPr fontId="1"/>
  </si>
  <si>
    <t>交換用空気清浄フィルター品番</t>
    <rPh sb="12" eb="14">
      <t>ヒンバン</t>
    </rPh>
    <phoneticPr fontId="1"/>
  </si>
  <si>
    <t>入数</t>
    <rPh sb="0" eb="1">
      <t>イ</t>
    </rPh>
    <rPh sb="1" eb="2">
      <t>スウ</t>
    </rPh>
    <phoneticPr fontId="1"/>
  </si>
  <si>
    <t>価格(税抜）</t>
    <rPh sb="0" eb="2">
      <t>カカク</t>
    </rPh>
    <rPh sb="3" eb="4">
      <t>ゼイ</t>
    </rPh>
    <rPh sb="4" eb="5">
      <t>ヌ</t>
    </rPh>
    <phoneticPr fontId="1"/>
  </si>
  <si>
    <t>×</t>
    <phoneticPr fontId="1"/>
  </si>
  <si>
    <t>セット</t>
    <phoneticPr fontId="1"/>
  </si>
  <si>
    <t>＝</t>
    <phoneticPr fontId="1"/>
  </si>
  <si>
    <t>お支払い合計</t>
    <rPh sb="1" eb="3">
      <t>シハラ</t>
    </rPh>
    <rPh sb="4" eb="6">
      <t>ゴウケイ</t>
    </rPh>
    <phoneticPr fontId="1"/>
  </si>
  <si>
    <t>お名前</t>
    <rPh sb="1" eb="3">
      <t>ナマエ</t>
    </rPh>
    <phoneticPr fontId="1"/>
  </si>
  <si>
    <t>フリガナ</t>
    <phoneticPr fontId="1"/>
  </si>
  <si>
    <t>ご住所</t>
    <rPh sb="1" eb="3">
      <t>ジュウショ</t>
    </rPh>
    <phoneticPr fontId="1"/>
  </si>
  <si>
    <t>〒</t>
    <phoneticPr fontId="1"/>
  </si>
  <si>
    <t>―</t>
    <phoneticPr fontId="1"/>
  </si>
  <si>
    <t>姓</t>
    <rPh sb="0" eb="1">
      <t>セイ</t>
    </rPh>
    <phoneticPr fontId="1"/>
  </si>
  <si>
    <t>名</t>
    <rPh sb="0" eb="1">
      <t>ナ</t>
    </rPh>
    <phoneticPr fontId="1"/>
  </si>
  <si>
    <t>北海道</t>
    <rPh sb="0" eb="3">
      <t>ホッカイドウ</t>
    </rPh>
    <phoneticPr fontId="1"/>
  </si>
  <si>
    <t>(</t>
    <phoneticPr fontId="1"/>
  </si>
  <si>
    <t>)</t>
    <phoneticPr fontId="1"/>
  </si>
  <si>
    <t>‐</t>
    <phoneticPr fontId="1"/>
  </si>
  <si>
    <t>連絡先TEL</t>
    <rPh sb="0" eb="3">
      <t>レンラクサキ</t>
    </rPh>
    <phoneticPr fontId="1"/>
  </si>
  <si>
    <t>連絡先FAX</t>
    <rPh sb="0" eb="3">
      <t>レンラクサキ</t>
    </rPh>
    <phoneticPr fontId="1"/>
  </si>
  <si>
    <t>都</t>
    <rPh sb="0" eb="1">
      <t>ミヤコ</t>
    </rPh>
    <phoneticPr fontId="1"/>
  </si>
  <si>
    <t>道</t>
    <phoneticPr fontId="1"/>
  </si>
  <si>
    <t>府</t>
    <phoneticPr fontId="1"/>
  </si>
  <si>
    <t>県</t>
    <phoneticPr fontId="1"/>
  </si>
  <si>
    <t>沖縄</t>
    <phoneticPr fontId="1"/>
  </si>
  <si>
    <t>青森</t>
    <phoneticPr fontId="1"/>
  </si>
  <si>
    <t>岩手</t>
    <phoneticPr fontId="1"/>
  </si>
  <si>
    <t>秋田</t>
    <phoneticPr fontId="1"/>
  </si>
  <si>
    <t>宮城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</si>
  <si>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</si>
  <si>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</si>
  <si>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</si>
  <si>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</si>
  <si>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</si>
  <si>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</si>
  <si>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</si>
  <si>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</si>
  <si>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</si>
  <si>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</si>
  <si>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福井</t>
    <phoneticPr fontId="1"/>
  </si>
  <si>
    <t>石川</t>
    <phoneticPr fontId="1"/>
  </si>
  <si>
    <t>富山</t>
    <phoneticPr fontId="1"/>
  </si>
  <si>
    <t>静岡</t>
    <phoneticPr fontId="1"/>
  </si>
  <si>
    <t>山梨</t>
    <phoneticPr fontId="1"/>
  </si>
  <si>
    <t>長野</t>
    <phoneticPr fontId="1"/>
  </si>
  <si>
    <t>愛知</t>
    <phoneticPr fontId="1"/>
  </si>
  <si>
    <t>岐阜</t>
    <phoneticPr fontId="1"/>
  </si>
  <si>
    <t>三重</t>
    <phoneticPr fontId="1"/>
  </si>
  <si>
    <t>和歌山</t>
    <phoneticPr fontId="1"/>
  </si>
  <si>
    <t>滋賀</t>
    <phoneticPr fontId="1"/>
  </si>
  <si>
    <t>奈良</t>
    <phoneticPr fontId="1"/>
  </si>
  <si>
    <t>京都</t>
    <phoneticPr fontId="1"/>
  </si>
  <si>
    <t>大阪</t>
    <phoneticPr fontId="1"/>
  </si>
  <si>
    <t>兵庫</t>
    <phoneticPr fontId="1"/>
  </si>
  <si>
    <t>岡山</t>
    <phoneticPr fontId="1"/>
  </si>
  <si>
    <t>広島</t>
    <phoneticPr fontId="1"/>
  </si>
  <si>
    <t>鳥取</t>
    <phoneticPr fontId="1"/>
  </si>
  <si>
    <t>島根</t>
    <phoneticPr fontId="1"/>
  </si>
  <si>
    <t>佐賀</t>
    <phoneticPr fontId="1"/>
  </si>
  <si>
    <t>長崎</t>
    <phoneticPr fontId="1"/>
  </si>
  <si>
    <t>大分</t>
    <phoneticPr fontId="1"/>
  </si>
  <si>
    <t>熊本</t>
    <phoneticPr fontId="1"/>
  </si>
  <si>
    <t xml:space="preserve">宮崎 </t>
    <phoneticPr fontId="1"/>
  </si>
  <si>
    <t>鹿児島</t>
    <phoneticPr fontId="1"/>
  </si>
  <si>
    <t>対応商品</t>
    <rPh sb="0" eb="2">
      <t>タイオウ</t>
    </rPh>
    <rPh sb="2" eb="4">
      <t>ショウヒン</t>
    </rPh>
    <phoneticPr fontId="1"/>
  </si>
  <si>
    <t>■ご注文内容</t>
    <rPh sb="2" eb="4">
      <t>チュウモン</t>
    </rPh>
    <rPh sb="4" eb="6">
      <t>ナイヨウ</t>
    </rPh>
    <phoneticPr fontId="1"/>
  </si>
  <si>
    <t>ビル名</t>
    <rPh sb="2" eb="3">
      <t>ナ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</si>
  <si>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</si>
  <si>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</si>
  <si>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お届け
希望日時</t>
    <phoneticPr fontId="1"/>
  </si>
  <si>
    <t>■お届け先住所</t>
    <rPh sb="2" eb="3">
      <t>トド</t>
    </rPh>
    <rPh sb="4" eb="5">
      <t>サキ</t>
    </rPh>
    <rPh sb="5" eb="7">
      <t>ジュウショ</t>
    </rPh>
    <phoneticPr fontId="1"/>
  </si>
  <si>
    <t>消費税額</t>
    <rPh sb="0" eb="3">
      <t>ショウヒゼイ</t>
    </rPh>
    <rPh sb="3" eb="4">
      <t>ガク</t>
    </rPh>
    <phoneticPr fontId="1"/>
  </si>
  <si>
    <t>商品合計</t>
    <rPh sb="0" eb="2">
      <t>ショウヒン</t>
    </rPh>
    <rPh sb="2" eb="4">
      <t>ゴウケイ</t>
    </rPh>
    <phoneticPr fontId="1"/>
  </si>
  <si>
    <t>小計</t>
    <rPh sb="0" eb="2">
      <t>コバカリ</t>
    </rPh>
    <phoneticPr fontId="1"/>
  </si>
  <si>
    <t>代金引換手数料</t>
    <phoneticPr fontId="1"/>
  </si>
  <si>
    <t>配送料</t>
    <rPh sb="0" eb="1">
      <t>クバ</t>
    </rPh>
    <rPh sb="1" eb="3">
      <t>ソウリョウ</t>
    </rPh>
    <phoneticPr fontId="1"/>
  </si>
  <si>
    <t>2枚</t>
    <rPh sb="1" eb="2">
      <t>マイ</t>
    </rPh>
    <phoneticPr fontId="1"/>
  </si>
  <si>
    <t>1個</t>
    <rPh sb="1" eb="2">
      <t>コ</t>
    </rPh>
    <phoneticPr fontId="1"/>
  </si>
  <si>
    <r>
      <t xml:space="preserve">TSK-24C </t>
    </r>
    <r>
      <rPr>
        <sz val="11"/>
        <color theme="1"/>
        <rFont val="ＭＳ Ｐゴシック"/>
        <family val="3"/>
        <charset val="128"/>
        <scheme val="minor"/>
      </rPr>
      <t>交換フィルター</t>
    </r>
    <phoneticPr fontId="1"/>
  </si>
  <si>
    <r>
      <t xml:space="preserve">TSK-24C </t>
    </r>
    <r>
      <rPr>
        <sz val="11"/>
        <color theme="1"/>
        <rFont val="ＭＳ Ｐゴシック"/>
        <family val="3"/>
        <charset val="128"/>
        <scheme val="minor"/>
      </rPr>
      <t>熱交換素子</t>
    </r>
    <phoneticPr fontId="1"/>
  </si>
  <si>
    <t>TSK-24C-KF</t>
    <phoneticPr fontId="1"/>
  </si>
  <si>
    <t>TSK-24C-NS</t>
    <phoneticPr fontId="1"/>
  </si>
  <si>
    <t>TSK-24C-PF</t>
    <phoneticPr fontId="1"/>
  </si>
  <si>
    <r>
      <t xml:space="preserve">TSK-24C </t>
    </r>
    <r>
      <rPr>
        <sz val="11"/>
        <color theme="1"/>
        <rFont val="ＭＳ Ｐゴシック"/>
        <family val="3"/>
        <charset val="128"/>
        <scheme val="minor"/>
      </rPr>
      <t>パネルフィルター</t>
    </r>
    <phoneticPr fontId="1"/>
  </si>
  <si>
    <t>■お問い合わせ</t>
    <rPh sb="2" eb="3">
      <t>ト</t>
    </rPh>
    <rPh sb="4" eb="5">
      <t>ア</t>
    </rPh>
    <phoneticPr fontId="28"/>
  </si>
  <si>
    <t>〒311-2404</t>
    <phoneticPr fontId="28"/>
  </si>
  <si>
    <t>茨城県潮来市水原3080</t>
    <rPh sb="0" eb="3">
      <t>イバラキケン</t>
    </rPh>
    <rPh sb="3" eb="6">
      <t>イタコシ</t>
    </rPh>
    <rPh sb="6" eb="8">
      <t>ミズハラ</t>
    </rPh>
    <phoneticPr fontId="28"/>
  </si>
  <si>
    <t>TEL：0299-67-5151</t>
    <phoneticPr fontId="28"/>
  </si>
  <si>
    <t>FAX：0299-67-5120</t>
    <phoneticPr fontId="28"/>
  </si>
  <si>
    <t>E-mail：info@takasu-tsk.com</t>
    <phoneticPr fontId="28"/>
  </si>
  <si>
    <t>2セット</t>
    <phoneticPr fontId="1"/>
  </si>
  <si>
    <t>追加配送料</t>
    <rPh sb="0" eb="2">
      <t>ツイカ</t>
    </rPh>
    <rPh sb="2" eb="3">
      <t>クバ</t>
    </rPh>
    <rPh sb="3" eb="5">
      <t>ソウリョウ</t>
    </rPh>
    <phoneticPr fontId="1"/>
  </si>
  <si>
    <t>＝</t>
    <phoneticPr fontId="1"/>
  </si>
  <si>
    <t>■代金引換手数料（\300 税抜）はお客様のご負担になります。</t>
    <rPh sb="1" eb="3">
      <t>ダイキン</t>
    </rPh>
    <rPh sb="3" eb="5">
      <t>ヒキカエ</t>
    </rPh>
    <rPh sb="5" eb="8">
      <t>テスウリョウ</t>
    </rPh>
    <rPh sb="19" eb="21">
      <t>キャクサマ</t>
    </rPh>
    <rPh sb="23" eb="25">
      <t>フタン</t>
    </rPh>
    <phoneticPr fontId="28"/>
  </si>
  <si>
    <t>本州・四国</t>
  </si>
  <si>
    <t>北海道・九州</t>
    <rPh sb="0" eb="3">
      <t>ホッカイ</t>
    </rPh>
    <rPh sb="4" eb="6">
      <t>キュウシュウ</t>
    </rPh>
    <phoneticPr fontId="1"/>
  </si>
  <si>
    <t>沖縄</t>
    <rPh sb="0" eb="2">
      <t>オキナワ</t>
    </rPh>
    <phoneticPr fontId="1"/>
  </si>
  <si>
    <t>無料</t>
    <phoneticPr fontId="1"/>
  </si>
  <si>
    <t>URL：https://www.takasu-tsk.com</t>
    <phoneticPr fontId="28"/>
  </si>
  <si>
    <t>山口</t>
    <phoneticPr fontId="1"/>
  </si>
  <si>
    <t>香川</t>
    <phoneticPr fontId="1"/>
  </si>
  <si>
    <t>徳島</t>
    <phoneticPr fontId="1"/>
  </si>
  <si>
    <t>愛媛</t>
    <phoneticPr fontId="1"/>
  </si>
  <si>
    <t>高知</t>
    <phoneticPr fontId="1"/>
  </si>
  <si>
    <t>福岡</t>
    <phoneticPr fontId="1"/>
  </si>
  <si>
    <t>■配送料</t>
    <rPh sb="1" eb="4">
      <t>ハイソウリョウ</t>
    </rPh>
    <phoneticPr fontId="28"/>
  </si>
  <si>
    <t>ご注文金額
【税別】</t>
    <rPh sb="7" eb="9">
      <t>ゼイベテゥ</t>
    </rPh>
    <phoneticPr fontId="1"/>
  </si>
  <si>
    <t>配送料
税別価格（税込価格）</t>
    <rPh sb="0" eb="2">
      <t xml:space="preserve"> </t>
    </rPh>
    <rPh sb="4" eb="6">
      <t>ゼイ</t>
    </rPh>
    <rPh sb="6" eb="8">
      <t>カカク</t>
    </rPh>
    <rPh sb="9" eb="13">
      <t>ゼイコミ</t>
    </rPh>
    <phoneticPr fontId="1"/>
  </si>
  <si>
    <t>10,000円未満</t>
    <rPh sb="6" eb="9">
      <t>エンミマン</t>
    </rPh>
    <phoneticPr fontId="1"/>
  </si>
  <si>
    <t>1,000円（1,100円）</t>
    <phoneticPr fontId="1"/>
  </si>
  <si>
    <t>1,200円（1,320円）</t>
    <phoneticPr fontId="1"/>
  </si>
  <si>
    <t>3,000円（3,300円）</t>
    <phoneticPr fontId="1"/>
  </si>
  <si>
    <t>10,000円以上</t>
    <rPh sb="6" eb="7">
      <t>エn</t>
    </rPh>
    <rPh sb="7" eb="9">
      <t>イジョウ</t>
    </rPh>
    <phoneticPr fontId="1"/>
  </si>
  <si>
    <t>2,000円（2,200円）</t>
    <phoneticPr fontId="1"/>
  </si>
  <si>
    <t>※沖縄本島のお客様で10,000円(税別)以上ご購入時、通常配送料は無料となりますが2,000円(税別)の追加配送料のみご負担いただきます。その他、離島のお客様は別途お見積もりとなります。</t>
    <phoneticPr fontId="1"/>
  </si>
  <si>
    <t>2310F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</si>
</sst>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&quot;消費税&quot;0&quot;%&quot;"/>
    <numFmt numFmtId="177" formatCode="&quot;（&quot;0&quot;%）&quot;"/>
  </numFmts>
  <fonts count="3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23"/>
      <color theme="1"/>
      <name val="HGPｺﾞｼｯｸE"/>
      <family val="3"/>
      <charset val="128"/>
    </font>
    <font>
      <b/>
      <sz val="23"/>
      <color theme="1"/>
      <name val="ＭＳ Ｐゴシック"/>
      <family val="3"/>
      <charset val="128"/>
      <scheme val="minor"/>
    </font>
    <font>
      <b/>
      <sz val="20"/>
      <color theme="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000000"/>
      <name val="MS UI Gothic"/>
      <family val="2"/>
      <charset val="128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/>
      <top/>
      <bottom style="double">
        <color theme="0"/>
      </bottom>
      <diagonal/>
    </border>
    <border>
      <left/>
      <right/>
      <top/>
      <bottom style="double">
        <color theme="0"/>
      </bottom>
      <diagonal/>
    </border>
    <border>
      <left/>
      <right style="double">
        <color theme="0"/>
      </right>
      <top/>
      <bottom style="double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5" fontId="6" fillId="0" borderId="0" xfId="0" applyNumberFormat="1" applyFont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distributed" vertical="center"/>
    </xf>
    <xf numFmtId="5" fontId="9" fillId="0" borderId="0" xfId="0" applyNumberFormat="1" applyFont="1" applyAlignment="1">
      <alignment horizontal="right" vertical="center" indent="1" shrinkToFit="1"/>
    </xf>
    <xf numFmtId="176" fontId="10" fillId="0" borderId="0" xfId="0" applyNumberFormat="1" applyFont="1" applyAlignment="1">
      <alignment horizontal="center" vertical="center" shrinkToFit="1"/>
    </xf>
    <xf numFmtId="0" fontId="11" fillId="0" borderId="4" xfId="0" applyFont="1" applyBorder="1">
      <alignment vertical="center"/>
    </xf>
    <xf numFmtId="0" fontId="12" fillId="0" borderId="4" xfId="0" applyFont="1" applyBorder="1">
      <alignment vertical="center"/>
    </xf>
    <xf numFmtId="0" fontId="0" fillId="0" borderId="4" xfId="0" applyBorder="1" applyAlignment="1"/>
    <xf numFmtId="0" fontId="12" fillId="0" borderId="0" xfId="0" applyFont="1">
      <alignment vertical="center"/>
    </xf>
    <xf numFmtId="49" fontId="11" fillId="0" borderId="4" xfId="0" applyNumberFormat="1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14" fillId="0" borderId="4" xfId="0" applyFont="1" applyBorder="1">
      <alignment vertical="center"/>
    </xf>
    <xf numFmtId="0" fontId="6" fillId="0" borderId="11" xfId="0" applyFont="1" applyBorder="1">
      <alignment vertical="center"/>
    </xf>
    <xf numFmtId="176" fontId="15" fillId="0" borderId="0" xfId="0" applyNumberFormat="1" applyFont="1" applyAlignment="1">
      <alignment vertical="center" shrinkToFit="1"/>
    </xf>
    <xf numFmtId="49" fontId="13" fillId="2" borderId="4" xfId="0" applyNumberFormat="1" applyFont="1" applyFill="1" applyBorder="1" applyAlignment="1">
      <alignment horizontal="center" vertical="center"/>
    </xf>
    <xf numFmtId="0" fontId="27" fillId="0" borderId="0" xfId="0" applyFont="1">
      <alignment vertical="center"/>
    </xf>
    <xf numFmtId="0" fontId="25" fillId="0" borderId="0" xfId="0" applyFont="1">
      <alignment vertical="center"/>
    </xf>
    <xf numFmtId="0" fontId="3" fillId="0" borderId="0" xfId="0" applyFont="1">
      <alignment vertical="center"/>
    </xf>
    <xf numFmtId="0" fontId="11" fillId="0" borderId="0" xfId="0" applyFont="1">
      <alignment vertical="center"/>
    </xf>
    <xf numFmtId="0" fontId="0" fillId="0" borderId="0" xfId="0" applyAlignment="1">
      <alignment vertical="center" wrapText="1"/>
    </xf>
    <xf numFmtId="0" fontId="29" fillId="0" borderId="0" xfId="0" applyFont="1" applyAlignment="1">
      <alignment vertical="top" wrapText="1" shrinkToFi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2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 shrinkToFit="1"/>
    </xf>
    <xf numFmtId="177" fontId="7" fillId="0" borderId="0" xfId="0" applyNumberFormat="1" applyFont="1" applyAlignment="1">
      <alignment horizontal="distributed" vertical="center"/>
    </xf>
    <xf numFmtId="5" fontId="11" fillId="0" borderId="11" xfId="0" applyNumberFormat="1" applyFont="1" applyBorder="1" applyAlignment="1">
      <alignment horizontal="right" vertical="center" indent="1"/>
    </xf>
    <xf numFmtId="0" fontId="24" fillId="0" borderId="4" xfId="0" applyFont="1" applyBorder="1" applyAlignment="1">
      <alignment horizontal="distributed" vertical="center"/>
    </xf>
    <xf numFmtId="0" fontId="8" fillId="2" borderId="0" xfId="0" applyFont="1" applyFill="1" applyAlignment="1">
      <alignment horizontal="distributed" vertical="center"/>
    </xf>
    <xf numFmtId="5" fontId="11" fillId="0" borderId="4" xfId="0" applyNumberFormat="1" applyFont="1" applyBorder="1" applyAlignment="1">
      <alignment horizontal="right" vertical="center" indent="1"/>
    </xf>
    <xf numFmtId="49" fontId="26" fillId="0" borderId="0" xfId="0" applyNumberFormat="1" applyFont="1" applyAlignment="1">
      <alignment horizontal="center" vertical="center" shrinkToFit="1"/>
    </xf>
    <xf numFmtId="0" fontId="25" fillId="0" borderId="6" xfId="0" applyFont="1" applyBorder="1" applyAlignment="1">
      <alignment horizontal="distributed" vertical="center"/>
    </xf>
    <xf numFmtId="5" fontId="6" fillId="0" borderId="11" xfId="0" applyNumberFormat="1" applyFont="1" applyBorder="1" applyAlignment="1">
      <alignment horizontal="right" vertical="center" indent="1"/>
    </xf>
    <xf numFmtId="5" fontId="9" fillId="2" borderId="6" xfId="0" applyNumberFormat="1" applyFont="1" applyFill="1" applyBorder="1" applyAlignment="1">
      <alignment horizontal="right" vertical="center" indent="1" shrinkToFit="1"/>
    </xf>
    <xf numFmtId="0" fontId="24" fillId="0" borderId="11" xfId="0" applyFont="1" applyBorder="1" applyAlignment="1">
      <alignment horizontal="distributed" vertical="center" shrinkToFit="1"/>
    </xf>
    <xf numFmtId="0" fontId="25" fillId="0" borderId="11" xfId="0" applyFont="1" applyBorder="1" applyAlignment="1">
      <alignment horizontal="distributed" vertical="center"/>
    </xf>
    <xf numFmtId="0" fontId="24" fillId="0" borderId="11" xfId="0" applyFont="1" applyBorder="1" applyAlignment="1">
      <alignment horizontal="distributed" vertical="center"/>
    </xf>
    <xf numFmtId="5" fontId="6" fillId="0" borderId="11" xfId="0" applyNumberFormat="1" applyFont="1" applyBorder="1" applyAlignment="1">
      <alignment horizontal="center" vertical="center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12" fillId="0" borderId="4" xfId="0" applyNumberFormat="1" applyFont="1" applyBorder="1" applyAlignment="1" applyProtection="1">
      <alignment horizontal="center" vertical="center"/>
      <protection locked="0"/>
    </xf>
    <xf numFmtId="5" fontId="6" fillId="0" borderId="4" xfId="0" applyNumberFormat="1" applyFont="1" applyBorder="1" applyAlignment="1">
      <alignment horizontal="center" vertical="center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3" fillId="3" borderId="14" xfId="0" applyFont="1" applyFill="1" applyBorder="1" applyAlignment="1" applyProtection="1">
      <alignment horizontal="center" vertical="center"/>
      <protection locked="0"/>
    </xf>
    <xf numFmtId="0" fontId="23" fillId="3" borderId="15" xfId="0" applyFont="1" applyFill="1" applyBorder="1" applyAlignment="1" applyProtection="1">
      <alignment horizontal="center" vertical="center"/>
      <protection locked="0"/>
    </xf>
    <xf numFmtId="0" fontId="23" fillId="3" borderId="16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2" borderId="32" xfId="0" applyFont="1" applyFill="1" applyBorder="1" applyAlignment="1">
      <alignment horizontal="center" vertical="center"/>
    </xf>
    <xf numFmtId="0" fontId="22" fillId="2" borderId="33" xfId="0" applyFont="1" applyFill="1" applyBorder="1" applyAlignment="1">
      <alignment horizontal="center" vertical="center"/>
    </xf>
    <xf numFmtId="0" fontId="22" fillId="2" borderId="34" xfId="0" applyFont="1" applyFill="1" applyBorder="1" applyAlignment="1">
      <alignment horizontal="center" vertical="center"/>
    </xf>
    <xf numFmtId="0" fontId="22" fillId="2" borderId="35" xfId="0" applyFont="1" applyFill="1" applyBorder="1" applyAlignment="1">
      <alignment horizontal="center" vertical="center"/>
    </xf>
    <xf numFmtId="0" fontId="22" fillId="2" borderId="36" xfId="0" applyFont="1" applyFill="1" applyBorder="1" applyAlignment="1">
      <alignment horizontal="center" vertical="center"/>
    </xf>
    <xf numFmtId="0" fontId="22" fillId="2" borderId="37" xfId="0" applyFont="1" applyFill="1" applyBorder="1" applyAlignment="1">
      <alignment horizontal="center" vertical="center"/>
    </xf>
    <xf numFmtId="0" fontId="18" fillId="0" borderId="9" xfId="0" applyFont="1" applyBorder="1" applyAlignment="1" applyProtection="1">
      <alignment horizontal="center" vertical="center"/>
      <protection locked="0"/>
    </xf>
    <xf numFmtId="0" fontId="18" fillId="0" borderId="26" xfId="0" applyFont="1" applyBorder="1" applyAlignment="1" applyProtection="1">
      <alignment horizontal="center" vertical="center"/>
      <protection locked="0"/>
    </xf>
    <xf numFmtId="0" fontId="19" fillId="0" borderId="27" xfId="0" applyFont="1" applyBorder="1" applyAlignment="1" applyProtection="1">
      <alignment horizontal="center" vertical="center" shrinkToFit="1"/>
      <protection locked="0"/>
    </xf>
    <xf numFmtId="0" fontId="19" fillId="0" borderId="28" xfId="0" applyFont="1" applyBorder="1" applyAlignment="1" applyProtection="1">
      <alignment horizontal="center" vertical="center" shrinkToFit="1"/>
      <protection locked="0"/>
    </xf>
    <xf numFmtId="0" fontId="17" fillId="0" borderId="19" xfId="0" applyFont="1" applyBorder="1" applyAlignment="1" applyProtection="1">
      <alignment horizontal="center" vertical="center"/>
      <protection locked="0"/>
    </xf>
    <xf numFmtId="0" fontId="17" fillId="0" borderId="30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17" fillId="0" borderId="21" xfId="0" applyFont="1" applyBorder="1" applyAlignment="1" applyProtection="1">
      <alignment horizontal="center" vertical="center"/>
      <protection locked="0"/>
    </xf>
    <xf numFmtId="0" fontId="17" fillId="0" borderId="31" xfId="0" applyFont="1" applyBorder="1" applyAlignment="1" applyProtection="1">
      <alignment horizontal="center"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5" fontId="11" fillId="0" borderId="6" xfId="0" applyNumberFormat="1" applyFont="1" applyBorder="1" applyAlignment="1">
      <alignment horizontal="right" vertical="center" indent="1"/>
    </xf>
    <xf numFmtId="0" fontId="11" fillId="0" borderId="9" xfId="0" applyFont="1" applyBorder="1" applyAlignment="1">
      <alignment horizontal="left" vertical="center" indent="1"/>
    </xf>
    <xf numFmtId="5" fontId="11" fillId="0" borderId="17" xfId="0" applyNumberFormat="1" applyFont="1" applyBorder="1" applyAlignment="1">
      <alignment horizontal="right" vertical="center" indent="1"/>
    </xf>
    <xf numFmtId="5" fontId="11" fillId="0" borderId="7" xfId="0" applyNumberFormat="1" applyFont="1" applyBorder="1" applyAlignment="1">
      <alignment horizontal="right" vertical="center" indent="1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7" fillId="0" borderId="23" xfId="0" applyFont="1" applyBorder="1" applyAlignment="1" applyProtection="1">
      <alignment horizontal="center" vertical="center"/>
      <protection locked="0"/>
    </xf>
    <xf numFmtId="0" fontId="17" fillId="0" borderId="24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7" fillId="0" borderId="29" xfId="0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distributed" vertical="center" wrapText="1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11" xfId="0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31" fillId="0" borderId="17" xfId="0" applyFont="1" applyBorder="1" applyAlignment="1">
      <alignment horizontal="center" vertical="top" wrapText="1" shrinkToFit="1"/>
    </xf>
    <xf numFmtId="0" fontId="31" fillId="0" borderId="6" xfId="0" applyFont="1" applyBorder="1" applyAlignment="1">
      <alignment horizontal="center" vertical="top" wrapText="1" shrinkToFit="1"/>
    </xf>
    <xf numFmtId="0" fontId="31" fillId="0" borderId="7" xfId="0" applyFont="1" applyBorder="1" applyAlignment="1">
      <alignment horizontal="center" vertical="top" wrapText="1" shrinkToFit="1"/>
    </xf>
    <xf numFmtId="0" fontId="31" fillId="0" borderId="18" xfId="0" applyFont="1" applyBorder="1" applyAlignment="1">
      <alignment horizontal="center" vertical="top" wrapText="1" shrinkToFit="1"/>
    </xf>
    <xf numFmtId="0" fontId="31" fillId="0" borderId="4" xfId="0" applyFont="1" applyBorder="1" applyAlignment="1">
      <alignment horizontal="center" vertical="top" wrapText="1" shrinkToFit="1"/>
    </xf>
    <xf numFmtId="0" fontId="31" fillId="0" borderId="5" xfId="0" applyFont="1" applyBorder="1" applyAlignment="1">
      <alignment horizontal="center" vertical="top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1149" name="AutoShape 1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>
          <a:spLocks noChangeArrowheads="1"/>
        </xdr:cNvSpPr>
      </xdr:nvSpPr>
      <xdr:spPr bwMode="auto">
        <a:xfrm>
          <a:off x="3571875" y="0"/>
          <a:ext cx="476250" cy="457200"/>
        </a:xfrm>
        <a:prstGeom prst="upArrow">
          <a:avLst>
            <a:gd name="adj1" fmla="val 37259"/>
            <a:gd name="adj2" fmla="val 66667"/>
          </a:avLst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18</xdr:col>
      <xdr:colOff>0</xdr:colOff>
      <xdr:row>4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333750" y="514350"/>
          <a:ext cx="952500" cy="180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1"/>
        <a:lstStyle/>
        <a:p>
          <a:r>
            <a:rPr kumimoji="1" lang="en-US" altLang="ja-JP" sz="1100">
              <a:latin typeface="+mj-ea"/>
              <a:ea typeface="+mj-ea"/>
            </a:rPr>
            <a:t>FAX</a:t>
          </a:r>
          <a:r>
            <a:rPr kumimoji="1" lang="ja-JP" altLang="en-US" sz="1100"/>
            <a:t>送信方向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26</xdr:row>
          <xdr:rowOff>0</xdr:rowOff>
        </xdr:from>
        <xdr:to>
          <xdr:col>18</xdr:col>
          <xdr:colOff>0</xdr:colOff>
          <xdr:row>27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午前中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12700</xdr:colOff>
          <xdr:row>26</xdr:row>
          <xdr:rowOff>0</xdr:rowOff>
        </xdr:from>
        <xdr:to>
          <xdr:col>22</xdr:col>
          <xdr:colOff>12700</xdr:colOff>
          <xdr:row>27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14時～16時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241300</xdr:colOff>
          <xdr:row>27</xdr:row>
          <xdr:rowOff>0</xdr:rowOff>
        </xdr:from>
        <xdr:to>
          <xdr:col>18</xdr:col>
          <xdr:colOff>0</xdr:colOff>
          <xdr:row>28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16時～18時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27</xdr:row>
          <xdr:rowOff>0</xdr:rowOff>
        </xdr:from>
        <xdr:to>
          <xdr:col>22</xdr:col>
          <xdr:colOff>0</xdr:colOff>
          <xdr:row>28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18時～20時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27</xdr:row>
          <xdr:rowOff>0</xdr:rowOff>
        </xdr:from>
        <xdr:to>
          <xdr:col>26</xdr:col>
          <xdr:colOff>0</xdr:colOff>
          <xdr:row>27</xdr:row>
          <xdr:rowOff>241300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19時～21時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9525</xdr:colOff>
      <xdr:row>1</xdr:row>
      <xdr:rowOff>152400</xdr:rowOff>
    </xdr:from>
    <xdr:to>
      <xdr:col>11</xdr:col>
      <xdr:colOff>228600</xdr:colOff>
      <xdr:row>4</xdr:row>
      <xdr:rowOff>19050</xdr:rowOff>
    </xdr:to>
    <xdr:pic>
      <xdr:nvPicPr>
        <xdr:cNvPr id="1151" name="図 4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04800"/>
          <a:ext cx="26003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</xdr:row>
      <xdr:rowOff>33339</xdr:rowOff>
    </xdr:from>
    <xdr:to>
      <xdr:col>14</xdr:col>
      <xdr:colOff>0</xdr:colOff>
      <xdr:row>4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857500" y="376239"/>
          <a:ext cx="476250" cy="3190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ctr" anchorCtr="1"/>
        <a:lstStyle/>
        <a:p>
          <a:r>
            <a:rPr kumimoji="1" lang="ja-JP" altLang="en-US" sz="1800" b="1">
              <a:latin typeface="HGPｺﾞｼｯｸE" panose="020B0900000000000000" pitchFamily="50" charset="-128"/>
              <a:ea typeface="HGPｺﾞｼｯｸE" panose="020B0900000000000000" pitchFamily="50" charset="-128"/>
            </a:rPr>
            <a:t>行き</a:t>
          </a:r>
        </a:p>
      </xdr:txBody>
    </xdr:sp>
    <xdr:clientData/>
  </xdr:twoCellAnchor>
  <xdr:twoCellAnchor editAs="oneCell">
    <xdr:from>
      <xdr:col>1</xdr:col>
      <xdr:colOff>47625</xdr:colOff>
      <xdr:row>52</xdr:row>
      <xdr:rowOff>47625</xdr:rowOff>
    </xdr:from>
    <xdr:to>
      <xdr:col>10</xdr:col>
      <xdr:colOff>47625</xdr:colOff>
      <xdr:row>53</xdr:row>
      <xdr:rowOff>138896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9039225"/>
          <a:ext cx="2143125" cy="253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K83"/>
  <sheetViews>
    <sheetView showGridLines="0" tabSelected="1" view="pageBreakPreview" zoomScaleNormal="100" zoomScaleSheetLayoutView="100" workbookViewId="0">
      <selection activeCell="G15" sqref="G15:R16"/>
    </sheetView>
  </sheetViews>
  <sheetFormatPr baseColWidth="10" defaultColWidth="9" defaultRowHeight="14"/>
  <cols>
    <col min="1" max="34" width="3.1640625" customWidth="1"/>
    <col min="35" max="35" width="3.1640625" hidden="1" customWidth="1"/>
    <col min="36" max="36" width="7.1640625" hidden="1" customWidth="1"/>
    <col min="37" max="37" width="5.5" hidden="1" customWidth="1"/>
    <col min="38" max="43" width="3.1640625" customWidth="1"/>
    <col min="44" max="54" width="3.6640625" customWidth="1"/>
  </cols>
  <sheetData>
    <row r="1" spans="2:37" ht="12" customHeight="1"/>
    <row r="2" spans="2:37" ht="12" customHeight="1">
      <c r="AE2" s="16" t="s">
        <v>117</v>
      </c>
    </row>
    <row r="3" spans="2:37" ht="12" customHeight="1">
      <c r="P3" s="1"/>
      <c r="Q3" s="1"/>
      <c r="S3" s="78" t="s">
        <v>1</v>
      </c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</row>
    <row r="4" spans="2:37" ht="12" customHeight="1" thickBot="1">
      <c r="O4" s="1"/>
      <c r="P4" s="1"/>
      <c r="Q4" s="1"/>
      <c r="R4" s="1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</row>
    <row r="5" spans="2:37" ht="13" customHeight="1" thickTop="1">
      <c r="B5" s="80" t="s">
        <v>0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2"/>
    </row>
    <row r="6" spans="2:37" ht="13" customHeight="1" thickBot="1">
      <c r="B6" s="83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5"/>
    </row>
    <row r="7" spans="2:37" ht="18" customHeight="1" thickTop="1"/>
    <row r="8" spans="2:37" ht="18" customHeight="1">
      <c r="B8" s="36" t="s">
        <v>2</v>
      </c>
      <c r="C8" s="36"/>
      <c r="D8" s="36"/>
      <c r="E8" s="36"/>
      <c r="F8" s="36"/>
      <c r="G8" s="36"/>
      <c r="H8" s="36"/>
      <c r="I8" s="36"/>
      <c r="J8" s="36"/>
      <c r="K8" s="36"/>
      <c r="L8" s="36" t="s">
        <v>66</v>
      </c>
      <c r="M8" s="36"/>
      <c r="N8" s="36"/>
      <c r="O8" s="36"/>
      <c r="P8" s="36"/>
      <c r="Q8" s="36"/>
      <c r="R8" s="36"/>
      <c r="S8" s="36"/>
      <c r="T8" s="36"/>
      <c r="U8" s="36"/>
      <c r="V8" s="36" t="s">
        <v>3</v>
      </c>
      <c r="W8" s="36"/>
      <c r="X8" s="36"/>
      <c r="Y8" s="36"/>
      <c r="Z8" s="36"/>
      <c r="AA8" s="36" t="s">
        <v>4</v>
      </c>
      <c r="AB8" s="36"/>
      <c r="AC8" s="36"/>
      <c r="AD8" s="36"/>
      <c r="AE8" s="36"/>
      <c r="AI8">
        <v>0</v>
      </c>
    </row>
    <row r="9" spans="2:37" ht="18" customHeight="1">
      <c r="B9" s="100" t="s">
        <v>82</v>
      </c>
      <c r="C9" s="101"/>
      <c r="D9" s="101"/>
      <c r="E9" s="101"/>
      <c r="F9" s="101"/>
      <c r="G9" s="101"/>
      <c r="H9" s="101"/>
      <c r="I9" s="101"/>
      <c r="J9" s="101"/>
      <c r="K9" s="102"/>
      <c r="L9" s="97" t="s">
        <v>80</v>
      </c>
      <c r="M9" s="97"/>
      <c r="N9" s="97"/>
      <c r="O9" s="97"/>
      <c r="P9" s="97"/>
      <c r="Q9" s="97"/>
      <c r="R9" s="97"/>
      <c r="S9" s="97"/>
      <c r="T9" s="97"/>
      <c r="U9" s="97"/>
      <c r="V9" s="100" t="s">
        <v>92</v>
      </c>
      <c r="W9" s="101"/>
      <c r="X9" s="101"/>
      <c r="Y9" s="101"/>
      <c r="Z9" s="102"/>
      <c r="AA9" s="98">
        <v>2700</v>
      </c>
      <c r="AB9" s="96"/>
      <c r="AC9" s="96"/>
      <c r="AD9" s="96"/>
      <c r="AE9" s="99"/>
      <c r="AI9">
        <v>1</v>
      </c>
      <c r="AJ9" s="34" t="s">
        <v>16</v>
      </c>
      <c r="AK9">
        <v>1200</v>
      </c>
    </row>
    <row r="10" spans="2:37" ht="18" customHeight="1">
      <c r="B10" s="100" t="s">
        <v>83</v>
      </c>
      <c r="C10" s="101"/>
      <c r="D10" s="101"/>
      <c r="E10" s="101"/>
      <c r="F10" s="101"/>
      <c r="G10" s="101"/>
      <c r="H10" s="101"/>
      <c r="I10" s="101"/>
      <c r="J10" s="101"/>
      <c r="K10" s="102"/>
      <c r="L10" s="97" t="s">
        <v>81</v>
      </c>
      <c r="M10" s="97"/>
      <c r="N10" s="97"/>
      <c r="O10" s="97"/>
      <c r="P10" s="97"/>
      <c r="Q10" s="97"/>
      <c r="R10" s="97"/>
      <c r="S10" s="97"/>
      <c r="T10" s="97"/>
      <c r="U10" s="97"/>
      <c r="V10" s="100" t="s">
        <v>79</v>
      </c>
      <c r="W10" s="101"/>
      <c r="X10" s="101"/>
      <c r="Y10" s="101"/>
      <c r="Z10" s="102"/>
      <c r="AA10" s="98">
        <v>17600</v>
      </c>
      <c r="AB10" s="96"/>
      <c r="AC10" s="96"/>
      <c r="AD10" s="96"/>
      <c r="AE10" s="99"/>
      <c r="AI10">
        <v>2</v>
      </c>
      <c r="AJ10" s="34" t="s">
        <v>27</v>
      </c>
      <c r="AK10" s="38">
        <v>1000</v>
      </c>
    </row>
    <row r="11" spans="2:37" ht="18" customHeight="1">
      <c r="B11" s="100" t="s">
        <v>84</v>
      </c>
      <c r="C11" s="101"/>
      <c r="D11" s="101"/>
      <c r="E11" s="101"/>
      <c r="F11" s="101"/>
      <c r="G11" s="101"/>
      <c r="H11" s="101"/>
      <c r="I11" s="101"/>
      <c r="J11" s="101"/>
      <c r="K11" s="102"/>
      <c r="L11" s="97" t="s">
        <v>85</v>
      </c>
      <c r="M11" s="97"/>
      <c r="N11" s="97"/>
      <c r="O11" s="97"/>
      <c r="P11" s="97"/>
      <c r="Q11" s="97"/>
      <c r="R11" s="97"/>
      <c r="S11" s="97"/>
      <c r="T11" s="97"/>
      <c r="U11" s="97"/>
      <c r="V11" s="100" t="s">
        <v>78</v>
      </c>
      <c r="W11" s="101"/>
      <c r="X11" s="101"/>
      <c r="Y11" s="101"/>
      <c r="Z11" s="102"/>
      <c r="AA11" s="98">
        <v>1440</v>
      </c>
      <c r="AB11" s="96"/>
      <c r="AC11" s="96"/>
      <c r="AD11" s="96"/>
      <c r="AE11" s="99"/>
      <c r="AI11">
        <v>3</v>
      </c>
      <c r="AJ11" s="34" t="s">
        <v>28</v>
      </c>
      <c r="AK11" s="39"/>
    </row>
    <row r="12" spans="2:37" ht="18" customHeight="1"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09"/>
      <c r="W12" s="109"/>
      <c r="X12" s="109"/>
      <c r="Y12" s="109"/>
      <c r="Z12" s="109"/>
      <c r="AA12" s="96"/>
      <c r="AB12" s="96"/>
      <c r="AC12" s="96"/>
      <c r="AD12" s="96"/>
      <c r="AE12" s="96"/>
      <c r="AI12">
        <v>4</v>
      </c>
      <c r="AJ12" s="34" t="s">
        <v>29</v>
      </c>
      <c r="AK12" s="39"/>
    </row>
    <row r="13" spans="2:37" ht="18" customHeight="1">
      <c r="B13" s="10" t="s">
        <v>72</v>
      </c>
      <c r="AI13">
        <v>5</v>
      </c>
      <c r="AJ13" s="34" t="s">
        <v>30</v>
      </c>
      <c r="AK13" s="39"/>
    </row>
    <row r="14" spans="2:37" ht="18" customHeight="1">
      <c r="B14" s="116" t="s">
        <v>10</v>
      </c>
      <c r="C14" s="117"/>
      <c r="D14" s="117"/>
      <c r="E14" s="117"/>
      <c r="F14" s="2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4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I14">
        <v>6</v>
      </c>
      <c r="AJ14" s="34" t="s">
        <v>31</v>
      </c>
      <c r="AK14" s="39"/>
    </row>
    <row r="15" spans="2:37" ht="18" customHeight="1">
      <c r="B15" s="100" t="s">
        <v>9</v>
      </c>
      <c r="C15" s="101"/>
      <c r="D15" s="101"/>
      <c r="E15" s="101"/>
      <c r="F15" s="119" t="s">
        <v>14</v>
      </c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36" t="s">
        <v>15</v>
      </c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I15">
        <v>7</v>
      </c>
      <c r="AJ15" s="34" t="s">
        <v>32</v>
      </c>
      <c r="AK15" s="39"/>
    </row>
    <row r="16" spans="2:37" ht="16" customHeight="1" thickBot="1">
      <c r="B16" s="100"/>
      <c r="C16" s="101"/>
      <c r="D16" s="101"/>
      <c r="E16" s="101"/>
      <c r="F16" s="119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112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I16">
        <v>8</v>
      </c>
      <c r="AJ16" s="34" t="s">
        <v>33</v>
      </c>
      <c r="AK16" s="39"/>
    </row>
    <row r="17" spans="2:37" ht="17" customHeight="1" thickTop="1">
      <c r="B17" s="100" t="s">
        <v>11</v>
      </c>
      <c r="C17" s="101"/>
      <c r="D17" s="101"/>
      <c r="E17" s="101"/>
      <c r="F17" s="103" t="s">
        <v>12</v>
      </c>
      <c r="G17" s="105"/>
      <c r="H17" s="105"/>
      <c r="I17" s="105"/>
      <c r="J17" s="105"/>
      <c r="K17" s="105"/>
      <c r="L17" s="105"/>
      <c r="M17" s="124" t="s">
        <v>13</v>
      </c>
      <c r="N17" s="105"/>
      <c r="O17" s="105"/>
      <c r="P17" s="105"/>
      <c r="Q17" s="105"/>
      <c r="R17" s="105"/>
      <c r="S17" s="105"/>
      <c r="T17" s="105"/>
      <c r="U17" s="105"/>
      <c r="V17" s="3" t="s">
        <v>22</v>
      </c>
      <c r="W17" s="4" t="s">
        <v>23</v>
      </c>
      <c r="X17" s="90"/>
      <c r="Y17" s="91"/>
      <c r="Z17" s="91"/>
      <c r="AA17" s="91"/>
      <c r="AB17" s="91"/>
      <c r="AC17" s="91"/>
      <c r="AD17" s="91"/>
      <c r="AE17" s="92"/>
      <c r="AI17">
        <v>9</v>
      </c>
      <c r="AJ17" s="34" t="s">
        <v>34</v>
      </c>
      <c r="AK17" s="39"/>
    </row>
    <row r="18" spans="2:37" ht="17" customHeight="1" thickBot="1">
      <c r="B18" s="100"/>
      <c r="C18" s="101"/>
      <c r="D18" s="101"/>
      <c r="E18" s="101"/>
      <c r="F18" s="104"/>
      <c r="G18" s="106"/>
      <c r="H18" s="106"/>
      <c r="I18" s="106"/>
      <c r="J18" s="106"/>
      <c r="K18" s="106"/>
      <c r="L18" s="106"/>
      <c r="M18" s="59"/>
      <c r="N18" s="106"/>
      <c r="O18" s="106"/>
      <c r="P18" s="106"/>
      <c r="Q18" s="106"/>
      <c r="R18" s="106"/>
      <c r="S18" s="106"/>
      <c r="T18" s="106"/>
      <c r="U18" s="106"/>
      <c r="V18" s="15" t="s">
        <v>24</v>
      </c>
      <c r="W18" s="13" t="s">
        <v>25</v>
      </c>
      <c r="X18" s="93"/>
      <c r="Y18" s="94"/>
      <c r="Z18" s="94"/>
      <c r="AA18" s="94"/>
      <c r="AB18" s="94"/>
      <c r="AC18" s="94"/>
      <c r="AD18" s="94"/>
      <c r="AE18" s="95"/>
      <c r="AI18">
        <v>10</v>
      </c>
      <c r="AJ18" s="34" t="s">
        <v>35</v>
      </c>
      <c r="AK18" s="39"/>
    </row>
    <row r="19" spans="2:37" ht="17" customHeight="1" thickTop="1">
      <c r="B19" s="100"/>
      <c r="C19" s="101"/>
      <c r="D19" s="101"/>
      <c r="E19" s="101"/>
      <c r="F19" s="107" t="s">
        <v>10</v>
      </c>
      <c r="G19" s="108"/>
      <c r="H19" s="113"/>
      <c r="I19" s="113"/>
      <c r="J19" s="113"/>
      <c r="K19" s="113"/>
      <c r="L19" s="113"/>
      <c r="M19" s="114"/>
      <c r="N19" s="113"/>
      <c r="O19" s="113"/>
      <c r="P19" s="113"/>
      <c r="Q19" s="113"/>
      <c r="R19" s="113"/>
      <c r="S19" s="113"/>
      <c r="T19" s="113"/>
      <c r="U19" s="113"/>
      <c r="V19" s="114"/>
      <c r="W19" s="114"/>
      <c r="X19" s="113"/>
      <c r="Y19" s="113"/>
      <c r="Z19" s="113"/>
      <c r="AA19" s="113"/>
      <c r="AB19" s="113"/>
      <c r="AC19" s="113"/>
      <c r="AD19" s="113"/>
      <c r="AE19" s="113"/>
      <c r="AI19">
        <v>11</v>
      </c>
      <c r="AJ19" s="34" t="s">
        <v>36</v>
      </c>
      <c r="AK19" s="39"/>
    </row>
    <row r="20" spans="2:37" ht="17" customHeight="1">
      <c r="B20" s="100"/>
      <c r="C20" s="101"/>
      <c r="D20" s="101"/>
      <c r="E20" s="101"/>
      <c r="F20" s="110"/>
      <c r="G20" s="110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I20">
        <v>12</v>
      </c>
      <c r="AJ20" s="34" t="s">
        <v>37</v>
      </c>
      <c r="AK20" s="39"/>
    </row>
    <row r="21" spans="2:37" ht="17" customHeight="1">
      <c r="B21" s="100"/>
      <c r="C21" s="101"/>
      <c r="D21" s="101"/>
      <c r="E21" s="101"/>
      <c r="F21" s="111"/>
      <c r="G21" s="111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I21">
        <v>13</v>
      </c>
      <c r="AJ21" s="34" t="s">
        <v>38</v>
      </c>
      <c r="AK21" s="39"/>
    </row>
    <row r="22" spans="2:37" ht="17" customHeight="1">
      <c r="B22" s="100"/>
      <c r="C22" s="101"/>
      <c r="D22" s="101"/>
      <c r="E22" s="101"/>
      <c r="F22" s="107" t="s">
        <v>10</v>
      </c>
      <c r="G22" s="107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I22">
        <v>14</v>
      </c>
      <c r="AJ22" s="34" t="s">
        <v>39</v>
      </c>
      <c r="AK22" s="39"/>
    </row>
    <row r="23" spans="2:37" ht="17" customHeight="1">
      <c r="B23" s="100"/>
      <c r="C23" s="101"/>
      <c r="D23" s="101"/>
      <c r="E23" s="101"/>
      <c r="F23" s="125" t="s">
        <v>68</v>
      </c>
      <c r="G23" s="125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I23">
        <v>15</v>
      </c>
      <c r="AJ23" s="34" t="s">
        <v>40</v>
      </c>
      <c r="AK23" s="39"/>
    </row>
    <row r="24" spans="2:37" ht="17" customHeight="1">
      <c r="B24" s="100"/>
      <c r="C24" s="101"/>
      <c r="D24" s="101"/>
      <c r="E24" s="101"/>
      <c r="F24" s="126"/>
      <c r="G24" s="126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I24">
        <v>16</v>
      </c>
      <c r="AJ24" s="34" t="s">
        <v>41</v>
      </c>
      <c r="AK24" s="39"/>
    </row>
    <row r="25" spans="2:37" ht="17" customHeight="1">
      <c r="B25" s="58" t="s">
        <v>20</v>
      </c>
      <c r="C25" s="59"/>
      <c r="D25" s="59"/>
      <c r="E25" s="60"/>
      <c r="F25" s="9" t="s">
        <v>17</v>
      </c>
      <c r="G25" s="64"/>
      <c r="H25" s="64"/>
      <c r="I25" s="64"/>
      <c r="J25" s="64"/>
      <c r="K25" s="9" t="s">
        <v>18</v>
      </c>
      <c r="L25" s="64"/>
      <c r="M25" s="64"/>
      <c r="N25" s="64"/>
      <c r="O25" s="64"/>
      <c r="P25" s="9" t="s">
        <v>19</v>
      </c>
      <c r="Q25" s="64"/>
      <c r="R25" s="64"/>
      <c r="S25" s="64"/>
      <c r="T25" s="64"/>
      <c r="U25" s="58"/>
      <c r="V25" s="59"/>
      <c r="W25" s="59"/>
      <c r="X25" s="59"/>
      <c r="Y25" s="59"/>
      <c r="Z25" s="59"/>
      <c r="AA25" s="59"/>
      <c r="AB25" s="59"/>
      <c r="AC25" s="59"/>
      <c r="AD25" s="59"/>
      <c r="AE25" s="60"/>
      <c r="AI25">
        <v>17</v>
      </c>
      <c r="AJ25" s="34" t="s">
        <v>42</v>
      </c>
      <c r="AK25" s="39"/>
    </row>
    <row r="26" spans="2:37" ht="17" customHeight="1" thickBot="1">
      <c r="B26" s="61" t="s">
        <v>21</v>
      </c>
      <c r="C26" s="62"/>
      <c r="D26" s="62"/>
      <c r="E26" s="63"/>
      <c r="F26" s="9" t="s">
        <v>17</v>
      </c>
      <c r="G26" s="64"/>
      <c r="H26" s="65"/>
      <c r="I26" s="65"/>
      <c r="J26" s="64"/>
      <c r="K26" s="9" t="s">
        <v>18</v>
      </c>
      <c r="L26" s="65"/>
      <c r="M26" s="65"/>
      <c r="N26" s="65"/>
      <c r="O26" s="65"/>
      <c r="P26" s="5" t="s">
        <v>19</v>
      </c>
      <c r="Q26" s="65"/>
      <c r="R26" s="65"/>
      <c r="S26" s="65"/>
      <c r="T26" s="65"/>
      <c r="U26" s="61"/>
      <c r="V26" s="62"/>
      <c r="W26" s="62"/>
      <c r="X26" s="62"/>
      <c r="Y26" s="62"/>
      <c r="Z26" s="62"/>
      <c r="AA26" s="62"/>
      <c r="AB26" s="62"/>
      <c r="AC26" s="62"/>
      <c r="AD26" s="62"/>
      <c r="AE26" s="63"/>
      <c r="AI26">
        <v>18</v>
      </c>
      <c r="AJ26" s="34" t="s">
        <v>43</v>
      </c>
      <c r="AK26" s="39"/>
    </row>
    <row r="27" spans="2:37" ht="17" customHeight="1" thickTop="1">
      <c r="B27" s="120" t="s">
        <v>71</v>
      </c>
      <c r="C27" s="121"/>
      <c r="D27" s="121"/>
      <c r="E27" s="121"/>
      <c r="F27" s="67"/>
      <c r="G27" s="68"/>
      <c r="H27" s="71" t="s">
        <v>69</v>
      </c>
      <c r="I27" s="71"/>
      <c r="J27" s="67"/>
      <c r="K27" s="68"/>
      <c r="L27" s="71" t="s">
        <v>70</v>
      </c>
      <c r="M27" s="72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2"/>
      <c r="AI27">
        <v>19</v>
      </c>
      <c r="AJ27" s="34" t="s">
        <v>44</v>
      </c>
      <c r="AK27" s="39"/>
    </row>
    <row r="28" spans="2:37" ht="17" customHeight="1" thickBot="1">
      <c r="B28" s="122"/>
      <c r="C28" s="123"/>
      <c r="D28" s="123"/>
      <c r="E28" s="123"/>
      <c r="F28" s="69"/>
      <c r="G28" s="70"/>
      <c r="H28" s="73"/>
      <c r="I28" s="73"/>
      <c r="J28" s="69"/>
      <c r="K28" s="70"/>
      <c r="L28" s="73"/>
      <c r="M28" s="74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8"/>
      <c r="AI28">
        <v>20</v>
      </c>
      <c r="AJ28" s="34" t="s">
        <v>45</v>
      </c>
      <c r="AK28" s="39"/>
    </row>
    <row r="29" spans="2:37" ht="17" customHeight="1" thickTop="1">
      <c r="AI29">
        <v>21</v>
      </c>
      <c r="AJ29" s="34" t="s">
        <v>46</v>
      </c>
      <c r="AK29" s="39"/>
    </row>
    <row r="30" spans="2:37" ht="17" customHeight="1" thickBot="1">
      <c r="B30" s="10" t="s">
        <v>67</v>
      </c>
      <c r="AI30">
        <v>22</v>
      </c>
      <c r="AJ30" s="34" t="s">
        <v>47</v>
      </c>
      <c r="AK30" s="39"/>
    </row>
    <row r="31" spans="2:37" ht="17" customHeight="1" thickTop="1" thickBot="1">
      <c r="B31" s="23"/>
      <c r="C31" s="23"/>
      <c r="D31" s="23"/>
      <c r="E31" s="25" t="str">
        <f>B9</f>
        <v>TSK-24C-KF</v>
      </c>
      <c r="F31" s="26"/>
      <c r="G31" s="26"/>
      <c r="H31" s="26"/>
      <c r="I31" s="26"/>
      <c r="J31" s="26"/>
      <c r="K31" s="66">
        <f>AA9</f>
        <v>2700</v>
      </c>
      <c r="L31" s="66"/>
      <c r="M31" s="66"/>
      <c r="N31" s="66"/>
      <c r="O31" s="20" t="s">
        <v>5</v>
      </c>
      <c r="P31" s="75"/>
      <c r="Q31" s="76"/>
      <c r="R31" s="77"/>
      <c r="S31" s="22" t="s">
        <v>6</v>
      </c>
      <c r="T31" s="21"/>
      <c r="U31" s="24" t="s">
        <v>7</v>
      </c>
      <c r="V31" s="46" t="str">
        <f>IF(K31*P31=0,"",K31*P31)</f>
        <v/>
      </c>
      <c r="W31" s="46"/>
      <c r="X31" s="46"/>
      <c r="Y31" s="46"/>
      <c r="Z31" s="46"/>
      <c r="AA31" s="7"/>
      <c r="AB31" s="7"/>
      <c r="AI31">
        <v>23</v>
      </c>
      <c r="AJ31" s="34" t="s">
        <v>48</v>
      </c>
      <c r="AK31" s="39"/>
    </row>
    <row r="32" spans="2:37" ht="18" customHeight="1" thickTop="1" thickBot="1">
      <c r="B32" s="23"/>
      <c r="C32" s="23"/>
      <c r="D32" s="23"/>
      <c r="E32" s="27" t="str">
        <f>B10</f>
        <v>TSK-24C-NS</v>
      </c>
      <c r="F32" s="26"/>
      <c r="G32" s="26"/>
      <c r="H32" s="26"/>
      <c r="I32" s="26"/>
      <c r="J32" s="26"/>
      <c r="K32" s="54">
        <f>AA10</f>
        <v>17600</v>
      </c>
      <c r="L32" s="54"/>
      <c r="M32" s="54"/>
      <c r="N32" s="54"/>
      <c r="O32" s="20" t="s">
        <v>5</v>
      </c>
      <c r="P32" s="55"/>
      <c r="Q32" s="56"/>
      <c r="R32" s="57"/>
      <c r="S32" s="22" t="s">
        <v>6</v>
      </c>
      <c r="T32" s="21"/>
      <c r="U32" s="24" t="s">
        <v>7</v>
      </c>
      <c r="V32" s="46" t="str">
        <f>IF(K32*P32=0,"",K32*P32)</f>
        <v/>
      </c>
      <c r="W32" s="46"/>
      <c r="X32" s="46"/>
      <c r="Y32" s="46"/>
      <c r="Z32" s="46"/>
      <c r="AA32" s="7"/>
      <c r="AB32" s="7"/>
      <c r="AI32">
        <v>24</v>
      </c>
      <c r="AJ32" s="34" t="s">
        <v>49</v>
      </c>
      <c r="AK32" s="39"/>
    </row>
    <row r="33" spans="1:37" ht="16" customHeight="1" thickTop="1" thickBot="1">
      <c r="B33" s="23"/>
      <c r="C33" s="23"/>
      <c r="D33" s="23"/>
      <c r="E33" s="27" t="str">
        <f>B11</f>
        <v>TSK-24C-PF</v>
      </c>
      <c r="F33" s="26"/>
      <c r="G33" s="26"/>
      <c r="H33" s="26"/>
      <c r="I33" s="26"/>
      <c r="J33" s="26"/>
      <c r="K33" s="54">
        <f>AA11</f>
        <v>1440</v>
      </c>
      <c r="L33" s="54"/>
      <c r="M33" s="54"/>
      <c r="N33" s="54"/>
      <c r="O33" s="20" t="s">
        <v>5</v>
      </c>
      <c r="P33" s="55"/>
      <c r="Q33" s="56"/>
      <c r="R33" s="57"/>
      <c r="S33" s="22" t="s">
        <v>6</v>
      </c>
      <c r="T33" s="21"/>
      <c r="U33" s="24" t="s">
        <v>7</v>
      </c>
      <c r="V33" s="43" t="str">
        <f>IF(K33*P33=0,"",K33*P33)</f>
        <v/>
      </c>
      <c r="W33" s="43"/>
      <c r="X33" s="43"/>
      <c r="Y33" s="43"/>
      <c r="Z33" s="43"/>
      <c r="AI33">
        <v>25</v>
      </c>
      <c r="AJ33" s="34" t="s">
        <v>50</v>
      </c>
      <c r="AK33" s="39"/>
    </row>
    <row r="34" spans="1:37" ht="18" customHeight="1" thickTop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44" t="s">
        <v>74</v>
      </c>
      <c r="P34" s="44"/>
      <c r="Q34" s="44"/>
      <c r="R34" s="44"/>
      <c r="S34" s="44"/>
      <c r="T34" s="44"/>
      <c r="U34" s="24" t="s">
        <v>7</v>
      </c>
      <c r="V34" s="46" t="str">
        <f>IF(K31*P31+K32*P32+K33*P33=0,"",K31*P31+K32*P32+K33*P33)</f>
        <v/>
      </c>
      <c r="W34" s="46"/>
      <c r="X34" s="46"/>
      <c r="Y34" s="46"/>
      <c r="Z34" s="46"/>
      <c r="AA34" s="41"/>
      <c r="AB34" s="41"/>
      <c r="AI34">
        <v>26</v>
      </c>
      <c r="AJ34" s="34" t="s">
        <v>51</v>
      </c>
      <c r="AK34" s="39"/>
    </row>
    <row r="35" spans="1:37" ht="18" customHeight="1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51" t="s">
        <v>77</v>
      </c>
      <c r="P35" s="51"/>
      <c r="Q35" s="51"/>
      <c r="R35" s="51"/>
      <c r="S35" s="51"/>
      <c r="T35" s="51"/>
      <c r="U35" s="24" t="s">
        <v>7</v>
      </c>
      <c r="V35" s="49" t="str">
        <f>IF(X17="","",IF(V34="","",IF(V34&gt;=10000,"\0",IF(X17=AJ9,AK9,IF(X17=AJ10,AK10,IF(X17=AJ11,AK10,IF(X17=AJ12,AK10,IF(X17=AJ13,AK10,IF(X17=AJ14,AK10,IF(X17=AJ15,AK10,IF(X17=AJ16,AK10,IF(X17=AJ17,AK10,IF(X17=AJ18,AK10,IF(X17=AJ19,AK10,IF(X17=AJ20,AK10,IF(X17=AJ21,AK10,IF(X17=AJ22,AK10,IF(X17=AJ23,AK10,IF(X17=AJ24,AK10,IF(X17=AJ25,AK10,IF(X17=AJ26,AK10,IF(X17=AJ27,AK10,IF(X17=AJ28,AK10,IF(X17=AJ29,AK10,IF(X17=AJ30,AK10,IF(X17=AJ31,AK10,IF(X17=AJ32,AK10,IF(X17=AJ33,AK10,IF(X17=AJ34,AK10,IF(X17=AJ35,AK10,IF(X17=AJ36,AK10,IF(X17=AJ37,AK10,IF(X17=AJ38,AK10,IF(X17=AJ39,AK10,IF(X17=AJ40,AK10,IF(X17=AJ41,AK10,IF(X17=AJ42,AK10,IF(X17=AJ43,AK10,IF(X17=AJ44,AK10,IF(X17=AJ45,AK10,IF(X17=AJ46,AK10,IF(X17=AJ47,AK10,IF(X17=AJ48,AK48,IF(X17=AJ49,AK48,IF(X17=AJ50,AK48,IF(X17=AJ51,AK48,IF(X17=AJ52,AK48,IF(X17=AJ53,AK48,IF(X17=AJ54,AK48,IF(X17=AJ55,AK55))))))))))))))))))))))))))))))))))))))))))))))))))</f>
        <v/>
      </c>
      <c r="W35" s="49"/>
      <c r="X35" s="49"/>
      <c r="Y35" s="49"/>
      <c r="Z35" s="49"/>
      <c r="AA35" s="41"/>
      <c r="AB35" s="41"/>
      <c r="AI35">
        <v>27</v>
      </c>
      <c r="AJ35" s="34" t="s">
        <v>52</v>
      </c>
      <c r="AK35" s="39"/>
    </row>
    <row r="36" spans="1:37" ht="18" customHeight="1">
      <c r="A36" s="23"/>
      <c r="O36" s="51" t="s">
        <v>93</v>
      </c>
      <c r="P36" s="51"/>
      <c r="Q36" s="51"/>
      <c r="R36" s="51"/>
      <c r="S36" s="51"/>
      <c r="T36" s="51"/>
      <c r="U36" s="24" t="s">
        <v>94</v>
      </c>
      <c r="V36" s="49" t="str">
        <f>IF(X17="","",IF(X17=AJ9,"\0",IF(X17=AJ10,"\0",IF(X17=AJ11,"\0",IF(X17=AJ12,"\0",IF(X17=AJ13,"\0",IF(X17=AJ14,"\0",IF(X17=AJ15,"\0",IF(X17=AJ16,"\0",IF(X17=AJ17,"\0",IF(X17=AJ18,"\0",IF(X17=AJ19,"\0",IF(X17=AJ20,"\0",IF(X17=AJ21,"\0",IF(X17=AJ22,"\0",IF(X17=AJ23,"\0",IF(X17=AJ24,"\0",IF(X17=AJ25,"\0",IF(X17=AJ26,"\0",IF(X17=AJ27,"\0",IF(X17=AJ28,"\0",IF(X17=AJ29,"\0",IF(X17=AJ30,"\0",IF(X17=AJ31,"\0",IF(X17=AJ32,"\0",IF(X17=AJ33,"\0",IF(X17=AJ34,"\0",IF(X17=AJ35,"\0",IF(X17=AJ36,"\0",IF(X17=AJ37,"\0",IF(X17=AJ38,"\0",IF(X17=AJ39,"\0",IF(X17=AJ40,"\0",IF(X17=AJ41,"\0",IF(X17=AJ42,"\0",IF(X17=AJ43,"\0",IF(X17=AJ44,"\0",IF(X17=AJ45,"\0",IF(X17=AJ46,"\0",IF(X17=AJ47,"\0",IF(X17=AJ48,"\0",IF(X17=AJ49,"\0",IF(X17=AJ50,"\0",IF(X17=AJ51,"\0",IF(X17=AJ52,"\0",IF(X17=AJ53,"\0",IF(X17=AJ54,"\0",IF(X17=AJ55,"\2000"))))))))))))))))))))))))))))))))))))))))))))))))</f>
        <v/>
      </c>
      <c r="W36" s="49"/>
      <c r="X36" s="49"/>
      <c r="Y36" s="49"/>
      <c r="Z36" s="49"/>
      <c r="AA36" s="41"/>
      <c r="AB36" s="41"/>
      <c r="AC36" s="7"/>
      <c r="AD36" s="7"/>
      <c r="AE36" s="7"/>
      <c r="AI36">
        <v>28</v>
      </c>
      <c r="AJ36" s="34" t="s">
        <v>53</v>
      </c>
      <c r="AK36" s="39"/>
    </row>
    <row r="37" spans="1:37" ht="18" customHeight="1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52" t="s">
        <v>76</v>
      </c>
      <c r="P37" s="52"/>
      <c r="Q37" s="52"/>
      <c r="R37" s="52"/>
      <c r="S37" s="52"/>
      <c r="T37" s="52"/>
      <c r="U37" s="24" t="s">
        <v>7</v>
      </c>
      <c r="V37" s="49" t="str">
        <f>IF(X17="","",IF(V34="","",IF(V34&lt;=9999,"\300","\0")))</f>
        <v/>
      </c>
      <c r="W37" s="49"/>
      <c r="X37" s="49"/>
      <c r="Y37" s="49"/>
      <c r="Z37" s="49"/>
      <c r="AA37" s="41"/>
      <c r="AB37" s="41"/>
      <c r="AI37">
        <v>29</v>
      </c>
      <c r="AJ37" s="34" t="s">
        <v>54</v>
      </c>
      <c r="AK37" s="39"/>
    </row>
    <row r="38" spans="1:37" ht="18" customHeight="1">
      <c r="A38" s="23"/>
      <c r="O38" s="53" t="s">
        <v>75</v>
      </c>
      <c r="P38" s="53"/>
      <c r="Q38" s="53"/>
      <c r="R38" s="53"/>
      <c r="S38" s="53"/>
      <c r="T38" s="53"/>
      <c r="U38" s="24" t="s">
        <v>7</v>
      </c>
      <c r="V38" s="49" t="str">
        <f>IF(X17="","",IF(V34="","",IF(V34&gt;=1,V34+V35+V36+V37)))</f>
        <v/>
      </c>
      <c r="W38" s="49"/>
      <c r="X38" s="49"/>
      <c r="Y38" s="49"/>
      <c r="Z38" s="49"/>
      <c r="AA38" s="42"/>
      <c r="AB38" s="42"/>
      <c r="AC38" s="28"/>
      <c r="AD38" s="28"/>
      <c r="AE38" s="28"/>
      <c r="AI38">
        <v>30</v>
      </c>
      <c r="AJ38" s="34" t="s">
        <v>55</v>
      </c>
      <c r="AK38" s="39"/>
    </row>
    <row r="39" spans="1:37" ht="18" customHeight="1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48" t="s">
        <v>73</v>
      </c>
      <c r="P39" s="48"/>
      <c r="Q39" s="48"/>
      <c r="R39" s="48"/>
      <c r="S39" s="48"/>
      <c r="T39" s="48"/>
      <c r="U39" s="24" t="s">
        <v>7</v>
      </c>
      <c r="V39" s="49" t="str">
        <f>IF(V38="","",IF(V38&gt;=1,V40-V38))</f>
        <v/>
      </c>
      <c r="W39" s="49"/>
      <c r="X39" s="49"/>
      <c r="Y39" s="49"/>
      <c r="Z39" s="49"/>
      <c r="AA39" s="47"/>
      <c r="AB39" s="47"/>
      <c r="AC39" s="19"/>
      <c r="AI39">
        <v>31</v>
      </c>
      <c r="AJ39" s="34" t="s">
        <v>56</v>
      </c>
      <c r="AK39" s="39"/>
    </row>
    <row r="40" spans="1:37" ht="15.75" customHeight="1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45" t="s">
        <v>8</v>
      </c>
      <c r="P40" s="45"/>
      <c r="Q40" s="45"/>
      <c r="R40" s="45"/>
      <c r="S40" s="45"/>
      <c r="T40" s="45"/>
      <c r="U40" s="29" t="s">
        <v>7</v>
      </c>
      <c r="V40" s="50" t="str">
        <f>IF(V38="","",IF(V38&gt;=1,V38*1.1))</f>
        <v/>
      </c>
      <c r="W40" s="50"/>
      <c r="X40" s="50"/>
      <c r="Y40" s="50"/>
      <c r="Z40" s="50"/>
      <c r="AA40" s="19"/>
      <c r="AB40" s="19"/>
      <c r="AC40" s="19"/>
      <c r="AI40">
        <v>32</v>
      </c>
      <c r="AJ40" s="34" t="s">
        <v>57</v>
      </c>
      <c r="AK40" s="39"/>
    </row>
    <row r="41" spans="1:37" ht="17" customHeight="1">
      <c r="A41" s="23"/>
      <c r="B41" s="30"/>
      <c r="P41" s="17"/>
      <c r="Q41" s="17"/>
      <c r="R41" s="17"/>
      <c r="S41" s="17"/>
      <c r="T41" s="17"/>
      <c r="U41" s="17"/>
      <c r="V41" s="18"/>
      <c r="W41" s="18"/>
      <c r="X41" s="18"/>
      <c r="Y41" s="18"/>
      <c r="Z41" s="18"/>
      <c r="AA41" s="19"/>
      <c r="AB41" s="19"/>
      <c r="AC41" s="19"/>
      <c r="AI41">
        <v>33</v>
      </c>
      <c r="AJ41" s="34" t="s">
        <v>58</v>
      </c>
      <c r="AK41" s="39"/>
    </row>
    <row r="42" spans="1:37" ht="17" customHeight="1">
      <c r="A42" s="23"/>
      <c r="B42" s="30" t="s">
        <v>95</v>
      </c>
      <c r="AI42">
        <v>34</v>
      </c>
      <c r="AJ42" s="34" t="s">
        <v>59</v>
      </c>
      <c r="AK42" s="39"/>
    </row>
    <row r="43" spans="1:37" ht="16" customHeight="1">
      <c r="B43" t="s">
        <v>107</v>
      </c>
      <c r="AI43">
        <v>35</v>
      </c>
      <c r="AJ43" s="34" t="s">
        <v>101</v>
      </c>
      <c r="AK43" s="39"/>
    </row>
    <row r="44" spans="1:37" ht="16" customHeight="1">
      <c r="B44" s="35"/>
      <c r="C44" s="35"/>
      <c r="D44" s="35"/>
      <c r="E44" s="127" t="s">
        <v>108</v>
      </c>
      <c r="F44" s="59"/>
      <c r="G44" s="59"/>
      <c r="H44" s="60"/>
      <c r="I44" s="131" t="s">
        <v>109</v>
      </c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3"/>
      <c r="AA44" s="35"/>
      <c r="AB44" s="35"/>
      <c r="AC44" s="35"/>
      <c r="AD44" s="35"/>
      <c r="AE44" s="35"/>
      <c r="AI44">
        <v>36</v>
      </c>
      <c r="AJ44" s="34" t="s">
        <v>102</v>
      </c>
      <c r="AK44" s="39"/>
    </row>
    <row r="45" spans="1:37" ht="18.75" customHeight="1">
      <c r="B45" s="35"/>
      <c r="C45" s="35"/>
      <c r="D45" s="35"/>
      <c r="E45" s="128"/>
      <c r="F45" s="129"/>
      <c r="G45" s="129"/>
      <c r="H45" s="130"/>
      <c r="I45" s="134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6"/>
      <c r="AA45" s="35"/>
      <c r="AB45" s="35"/>
      <c r="AC45" s="35"/>
      <c r="AD45" s="35"/>
      <c r="AE45" s="35"/>
      <c r="AI45">
        <v>37</v>
      </c>
      <c r="AJ45" s="34" t="s">
        <v>103</v>
      </c>
      <c r="AK45" s="39"/>
    </row>
    <row r="46" spans="1:37" ht="18.75" customHeight="1">
      <c r="E46" s="61"/>
      <c r="F46" s="62"/>
      <c r="G46" s="62"/>
      <c r="H46" s="63"/>
      <c r="I46" s="36" t="s">
        <v>96</v>
      </c>
      <c r="J46" s="36"/>
      <c r="K46" s="36"/>
      <c r="L46" s="36"/>
      <c r="M46" s="36"/>
      <c r="N46" s="36"/>
      <c r="O46" s="36" t="s">
        <v>97</v>
      </c>
      <c r="P46" s="36"/>
      <c r="Q46" s="36"/>
      <c r="R46" s="36"/>
      <c r="S46" s="36"/>
      <c r="T46" s="36"/>
      <c r="U46" s="36" t="s">
        <v>98</v>
      </c>
      <c r="V46" s="36"/>
      <c r="W46" s="36"/>
      <c r="X46" s="36"/>
      <c r="Y46" s="36"/>
      <c r="Z46" s="36"/>
      <c r="AI46">
        <v>38</v>
      </c>
      <c r="AJ46" s="34" t="s">
        <v>104</v>
      </c>
      <c r="AK46" s="39"/>
    </row>
    <row r="47" spans="1:37" ht="18.75" customHeight="1">
      <c r="E47" s="36" t="s">
        <v>110</v>
      </c>
      <c r="F47" s="36"/>
      <c r="G47" s="36"/>
      <c r="H47" s="36"/>
      <c r="I47" s="36" t="s">
        <v>111</v>
      </c>
      <c r="J47" s="36"/>
      <c r="K47" s="36"/>
      <c r="L47" s="36"/>
      <c r="M47" s="36"/>
      <c r="N47" s="36"/>
      <c r="O47" s="36" t="s">
        <v>112</v>
      </c>
      <c r="P47" s="36"/>
      <c r="Q47" s="36"/>
      <c r="R47" s="36"/>
      <c r="S47" s="36"/>
      <c r="T47" s="36"/>
      <c r="U47" s="36" t="s">
        <v>113</v>
      </c>
      <c r="V47" s="36"/>
      <c r="W47" s="36"/>
      <c r="X47" s="36"/>
      <c r="Y47" s="36"/>
      <c r="Z47" s="36"/>
      <c r="AI47">
        <v>39</v>
      </c>
      <c r="AJ47" s="34" t="s">
        <v>105</v>
      </c>
      <c r="AK47" s="40"/>
    </row>
    <row r="48" spans="1:37" ht="16" customHeight="1">
      <c r="E48" s="36" t="s">
        <v>114</v>
      </c>
      <c r="F48" s="36"/>
      <c r="G48" s="36"/>
      <c r="H48" s="36"/>
      <c r="I48" s="36" t="s">
        <v>99</v>
      </c>
      <c r="J48" s="36"/>
      <c r="K48" s="36"/>
      <c r="L48" s="36"/>
      <c r="M48" s="36"/>
      <c r="N48" s="36"/>
      <c r="O48" s="36" t="s">
        <v>99</v>
      </c>
      <c r="P48" s="36"/>
      <c r="Q48" s="36"/>
      <c r="R48" s="36"/>
      <c r="S48" s="36"/>
      <c r="T48" s="36"/>
      <c r="U48" s="36" t="s">
        <v>115</v>
      </c>
      <c r="V48" s="36"/>
      <c r="W48" s="36"/>
      <c r="X48" s="36"/>
      <c r="Y48" s="36"/>
      <c r="Z48" s="36"/>
      <c r="AI48">
        <v>40</v>
      </c>
      <c r="AJ48" s="34" t="s">
        <v>106</v>
      </c>
      <c r="AK48" s="38">
        <v>1200</v>
      </c>
    </row>
    <row r="49" spans="2:37" ht="16" customHeight="1">
      <c r="C49" s="37" t="s">
        <v>116</v>
      </c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I49">
        <v>41</v>
      </c>
      <c r="AJ49" s="34" t="s">
        <v>60</v>
      </c>
      <c r="AK49" s="39"/>
    </row>
    <row r="50" spans="2:37" ht="16" customHeight="1"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I50">
        <v>42</v>
      </c>
      <c r="AJ50" s="34" t="s">
        <v>61</v>
      </c>
      <c r="AK50" s="39"/>
    </row>
    <row r="51" spans="2:37" ht="6" customHeight="1">
      <c r="AB51" s="30"/>
      <c r="AC51" s="30"/>
      <c r="AD51" s="30"/>
      <c r="AE51" s="30"/>
      <c r="AI51">
        <v>43</v>
      </c>
      <c r="AJ51" s="34" t="s">
        <v>62</v>
      </c>
      <c r="AK51" s="39"/>
    </row>
    <row r="52" spans="2:37" ht="13" customHeight="1">
      <c r="B52" s="10" t="s">
        <v>86</v>
      </c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I52">
        <v>44</v>
      </c>
      <c r="AJ52" s="34" t="s">
        <v>63</v>
      </c>
      <c r="AK52" s="39"/>
    </row>
    <row r="53" spans="2:37" ht="13" customHeight="1">
      <c r="AI53">
        <v>45</v>
      </c>
      <c r="AJ53" s="34" t="s">
        <v>64</v>
      </c>
      <c r="AK53" s="39"/>
    </row>
    <row r="54" spans="2:37" ht="17" customHeight="1">
      <c r="AB54" s="31"/>
      <c r="AC54" s="31"/>
      <c r="AD54" s="31"/>
      <c r="AE54" s="31"/>
      <c r="AI54">
        <v>46</v>
      </c>
      <c r="AJ54" s="34" t="s">
        <v>65</v>
      </c>
      <c r="AK54" s="40"/>
    </row>
    <row r="55" spans="2:37" ht="17" customHeight="1">
      <c r="B55" s="31" t="s">
        <v>87</v>
      </c>
      <c r="C55" s="32"/>
      <c r="D55" s="33"/>
      <c r="E55" s="33"/>
      <c r="F55" s="31" t="s">
        <v>88</v>
      </c>
      <c r="G55" s="32"/>
      <c r="H55" s="32"/>
      <c r="I55" s="33"/>
      <c r="J55" s="33"/>
      <c r="K55" s="33"/>
      <c r="L55" s="33"/>
      <c r="N55" s="31" t="s">
        <v>89</v>
      </c>
      <c r="O55" s="33"/>
      <c r="P55" s="33"/>
      <c r="Q55" s="33"/>
      <c r="R55" s="33"/>
      <c r="T55" s="32"/>
      <c r="U55" s="31" t="s">
        <v>90</v>
      </c>
      <c r="V55" s="33"/>
      <c r="W55" s="33"/>
      <c r="X55" s="33"/>
      <c r="Y55" s="31"/>
      <c r="Z55" s="31"/>
      <c r="AA55" s="31"/>
      <c r="AB55" s="31"/>
      <c r="AC55" s="31"/>
      <c r="AD55" s="31"/>
      <c r="AE55" s="31"/>
      <c r="AI55">
        <v>47</v>
      </c>
      <c r="AJ55" s="34" t="s">
        <v>26</v>
      </c>
      <c r="AK55">
        <v>1000</v>
      </c>
    </row>
    <row r="56" spans="2:37" ht="17" customHeight="1">
      <c r="B56" s="31"/>
      <c r="C56" s="31"/>
      <c r="D56" s="31"/>
      <c r="E56" s="31"/>
      <c r="F56" s="31" t="s">
        <v>91</v>
      </c>
      <c r="G56" s="31"/>
      <c r="H56" s="31"/>
      <c r="I56" s="31"/>
      <c r="J56" s="31"/>
      <c r="K56" s="31"/>
      <c r="L56" s="31"/>
      <c r="M56" s="31"/>
      <c r="N56" s="31"/>
      <c r="P56" s="31" t="s">
        <v>100</v>
      </c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</row>
    <row r="57" spans="2:37" ht="17" customHeight="1">
      <c r="AI57" s="10"/>
      <c r="AJ57" s="10"/>
      <c r="AK57" s="10"/>
    </row>
    <row r="58" spans="2:37" ht="17" customHeight="1"/>
    <row r="59" spans="2:37" ht="16" customHeight="1">
      <c r="AI59" s="10"/>
      <c r="AJ59" s="10"/>
      <c r="AK59" s="10"/>
    </row>
    <row r="60" spans="2:37" ht="16" customHeight="1"/>
    <row r="61" spans="2:37" s="10" customFormat="1" ht="16" customHeight="1">
      <c r="AG61"/>
    </row>
    <row r="62" spans="2:37" ht="16" customHeight="1">
      <c r="AI62" s="10"/>
      <c r="AJ62" s="10"/>
      <c r="AK62" s="10"/>
    </row>
    <row r="63" spans="2:37" s="10" customFormat="1" ht="16" customHeight="1"/>
    <row r="64" spans="2:37" s="10" customFormat="1" ht="16" customHeight="1">
      <c r="AF64"/>
    </row>
    <row r="65" spans="32:37" s="10" customFormat="1" ht="16" customHeight="1">
      <c r="AF65" s="7"/>
      <c r="AI65"/>
      <c r="AJ65"/>
      <c r="AK65"/>
    </row>
    <row r="66" spans="32:37" s="10" customFormat="1" ht="16" customHeight="1">
      <c r="AF66"/>
      <c r="AI66"/>
      <c r="AJ66"/>
      <c r="AK66"/>
    </row>
    <row r="67" spans="32:37" ht="16" customHeight="1">
      <c r="AF67" s="28"/>
    </row>
    <row r="68" spans="32:37" ht="16" customHeight="1"/>
    <row r="69" spans="32:37" ht="18.75" customHeight="1"/>
    <row r="70" spans="32:37" ht="18.75" customHeight="1"/>
    <row r="71" spans="32:37" ht="18.75" customHeight="1"/>
    <row r="72" spans="32:37" ht="18.75" customHeight="1"/>
    <row r="73" spans="32:37" ht="18.75" customHeight="1"/>
    <row r="81" spans="1:32" ht="15">
      <c r="A81" s="10"/>
    </row>
    <row r="83" spans="1:32" ht="15">
      <c r="A83" s="10"/>
      <c r="AF83" s="10"/>
    </row>
  </sheetData>
  <sheetProtection algorithmName="SHA-512" hashValue="kVfbncKR9OUvFldk3jTX5rKNQFpi7wTWzULzdlehhWf23FHoXCPUTDyFzURKqX4GjE/U2TLuJNyd7CKx99pDeQ==" saltValue="bam58otomd1HQXZkTCG8dA==" spinCount="100000" sheet="1" selectLockedCells="1"/>
  <mergeCells count="108">
    <mergeCell ref="I46:N46"/>
    <mergeCell ref="O46:T46"/>
    <mergeCell ref="U46:Z46"/>
    <mergeCell ref="E47:H47"/>
    <mergeCell ref="I47:N47"/>
    <mergeCell ref="O47:T47"/>
    <mergeCell ref="U47:Z47"/>
    <mergeCell ref="E44:H46"/>
    <mergeCell ref="I44:Z45"/>
    <mergeCell ref="H27:I28"/>
    <mergeCell ref="G26:J26"/>
    <mergeCell ref="G25:J25"/>
    <mergeCell ref="B15:E16"/>
    <mergeCell ref="B17:E24"/>
    <mergeCell ref="F15:F16"/>
    <mergeCell ref="B27:E28"/>
    <mergeCell ref="F27:G28"/>
    <mergeCell ref="V11:Z11"/>
    <mergeCell ref="B11:K11"/>
    <mergeCell ref="M17:M18"/>
    <mergeCell ref="L26:O26"/>
    <mergeCell ref="H23:AE24"/>
    <mergeCell ref="F23:G24"/>
    <mergeCell ref="F22:G22"/>
    <mergeCell ref="H22:AE22"/>
    <mergeCell ref="B25:E25"/>
    <mergeCell ref="B26:E26"/>
    <mergeCell ref="L9:U9"/>
    <mergeCell ref="F20:G21"/>
    <mergeCell ref="I17:J18"/>
    <mergeCell ref="P17:Q18"/>
    <mergeCell ref="R17:S18"/>
    <mergeCell ref="S15:S16"/>
    <mergeCell ref="G15:R16"/>
    <mergeCell ref="H19:AE19"/>
    <mergeCell ref="G17:H18"/>
    <mergeCell ref="B10:K10"/>
    <mergeCell ref="T14:AE14"/>
    <mergeCell ref="G14:R14"/>
    <mergeCell ref="B14:E14"/>
    <mergeCell ref="L12:U12"/>
    <mergeCell ref="T17:U18"/>
    <mergeCell ref="S3:AE4"/>
    <mergeCell ref="B5:AE6"/>
    <mergeCell ref="T15:AE16"/>
    <mergeCell ref="H20:AE21"/>
    <mergeCell ref="X17:AE18"/>
    <mergeCell ref="AA12:AE12"/>
    <mergeCell ref="L11:U11"/>
    <mergeCell ref="AA10:AE10"/>
    <mergeCell ref="AA11:AE11"/>
    <mergeCell ref="AA9:AE9"/>
    <mergeCell ref="AA8:AE8"/>
    <mergeCell ref="B8:K8"/>
    <mergeCell ref="L8:U8"/>
    <mergeCell ref="V8:Z8"/>
    <mergeCell ref="V9:Z9"/>
    <mergeCell ref="V10:Z10"/>
    <mergeCell ref="B9:K9"/>
    <mergeCell ref="F17:F18"/>
    <mergeCell ref="N17:O18"/>
    <mergeCell ref="K17:L18"/>
    <mergeCell ref="F19:G19"/>
    <mergeCell ref="V12:Z12"/>
    <mergeCell ref="B12:K12"/>
    <mergeCell ref="L10:U10"/>
    <mergeCell ref="O38:T38"/>
    <mergeCell ref="O36:T36"/>
    <mergeCell ref="V36:Z36"/>
    <mergeCell ref="AA34:AB34"/>
    <mergeCell ref="V32:Z32"/>
    <mergeCell ref="K33:N33"/>
    <mergeCell ref="P33:R33"/>
    <mergeCell ref="U25:AE26"/>
    <mergeCell ref="Q25:T25"/>
    <mergeCell ref="Q26:T26"/>
    <mergeCell ref="P32:R32"/>
    <mergeCell ref="K32:N32"/>
    <mergeCell ref="K31:N31"/>
    <mergeCell ref="J27:K28"/>
    <mergeCell ref="L27:M28"/>
    <mergeCell ref="L25:O25"/>
    <mergeCell ref="P31:R31"/>
    <mergeCell ref="V31:Z31"/>
    <mergeCell ref="E48:H48"/>
    <mergeCell ref="I48:N48"/>
    <mergeCell ref="O48:T48"/>
    <mergeCell ref="U48:Z48"/>
    <mergeCell ref="C49:AD50"/>
    <mergeCell ref="AK10:AK47"/>
    <mergeCell ref="AK48:AK54"/>
    <mergeCell ref="AA35:AB35"/>
    <mergeCell ref="AA37:AB37"/>
    <mergeCell ref="AA38:AB38"/>
    <mergeCell ref="AA36:AB36"/>
    <mergeCell ref="V33:Z33"/>
    <mergeCell ref="O34:T34"/>
    <mergeCell ref="O40:T40"/>
    <mergeCell ref="V34:Z34"/>
    <mergeCell ref="AA39:AB39"/>
    <mergeCell ref="O39:T39"/>
    <mergeCell ref="V37:Z37"/>
    <mergeCell ref="V35:Z35"/>
    <mergeCell ref="V39:Z39"/>
    <mergeCell ref="V38:Z38"/>
    <mergeCell ref="V40:Z40"/>
    <mergeCell ref="O35:T35"/>
    <mergeCell ref="O37:T37"/>
  </mergeCells>
  <phoneticPr fontId="1"/>
  <dataValidations count="9">
    <dataValidation imeMode="halfKatakana" allowBlank="1" showInputMessage="1" showErrorMessage="1" sqref="T14 G14 H19 H22" xr:uid="{00000000-0002-0000-0000-000000000000}"/>
    <dataValidation type="list" imeMode="on" allowBlank="1" showInputMessage="1" showErrorMessage="1" sqref="P31:R31" xr:uid="{00000000-0002-0000-0000-000001000000}">
      <formula1>$AI$9:$AI$18</formula1>
    </dataValidation>
    <dataValidation type="list" allowBlank="1" showInputMessage="1" showErrorMessage="1" sqref="P32:R33" xr:uid="{00000000-0002-0000-0000-000002000000}">
      <formula1>$AI$9:$AI$18</formula1>
    </dataValidation>
    <dataValidation type="list" allowBlank="1" showInputMessage="1" showErrorMessage="1" sqref="G17:L18 N17:U18" xr:uid="{00000000-0002-0000-0000-000003000000}">
      <formula1>$AI$8:$AI$17</formula1>
    </dataValidation>
    <dataValidation type="list" allowBlank="1" showInputMessage="1" showErrorMessage="1" sqref="F27:G28" xr:uid="{00000000-0002-0000-0000-000004000000}">
      <formula1>$AI$9:$AI$20</formula1>
    </dataValidation>
    <dataValidation type="list" allowBlank="1" showInputMessage="1" showErrorMessage="1" sqref="J27:K28" xr:uid="{00000000-0002-0000-0000-000005000000}">
      <formula1>$AI$9:$AI$39</formula1>
    </dataValidation>
    <dataValidation type="textLength" allowBlank="1" showInputMessage="1" showErrorMessage="1" promptTitle="ご住所の都道府県を洗濯してください。" sqref="V36" xr:uid="{00000000-0002-0000-0000-000007000000}">
      <formula1>0</formula1>
      <formula2>0</formula2>
    </dataValidation>
    <dataValidation type="textLength" allowBlank="1" showInputMessage="1" promptTitle="ご住所の都道府県を選択してください。" sqref="V35:Z35" xr:uid="{B314927E-06A6-BA47-B4B7-90E7090C4EFF}">
      <formula1>0</formula1>
      <formula2>0</formula2>
    </dataValidation>
    <dataValidation type="list" imeMode="on" allowBlank="1" showInputMessage="1" sqref="X17:AE18" xr:uid="{1CC30330-B9F7-B74E-97FA-0AB9D40ABC0A}">
      <formula1>$AJ$9:$AJ$55</formula1>
    </dataValidation>
  </dataValidations>
  <printOptions horizontalCentered="1"/>
  <pageMargins left="0" right="0" top="0" bottom="0" header="0" footer="0"/>
  <pageSetup paperSize="9" scale="88" orientation="portrait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 sizeWithCells="1">
                  <from>
                    <xdr:col>14</xdr:col>
                    <xdr:colOff>0</xdr:colOff>
                    <xdr:row>26</xdr:row>
                    <xdr:rowOff>0</xdr:rowOff>
                  </from>
                  <to>
                    <xdr:col>18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 sizeWithCells="1">
                  <from>
                    <xdr:col>18</xdr:col>
                    <xdr:colOff>12700</xdr:colOff>
                    <xdr:row>26</xdr:row>
                    <xdr:rowOff>0</xdr:rowOff>
                  </from>
                  <to>
                    <xdr:col>22</xdr:col>
                    <xdr:colOff>12700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 sizeWithCells="1">
                  <from>
                    <xdr:col>13</xdr:col>
                    <xdr:colOff>241300</xdr:colOff>
                    <xdr:row>27</xdr:row>
                    <xdr:rowOff>0</xdr:rowOff>
                  </from>
                  <to>
                    <xdr:col>18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 sizeWithCells="1">
                  <from>
                    <xdr:col>18</xdr:col>
                    <xdr:colOff>0</xdr:colOff>
                    <xdr:row>27</xdr:row>
                    <xdr:rowOff>0</xdr:rowOff>
                  </from>
                  <to>
                    <xdr:col>22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27</xdr:row>
                    <xdr:rowOff>0</xdr:rowOff>
                  </from>
                  <to>
                    <xdr:col>26</xdr:col>
                    <xdr:colOff>0</xdr:colOff>
                    <xdr:row>27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tsk-k06</dc:creator>
  <cp:lastModifiedBy>design office 104</cp:lastModifiedBy>
  <cp:lastPrinted>2017-04-12T07:36:14Z</cp:lastPrinted>
  <dcterms:created xsi:type="dcterms:W3CDTF">2015-01-20T02:33:05Z</dcterms:created>
  <dcterms:modified xsi:type="dcterms:W3CDTF">2023-10-12T07:04:01Z</dcterms:modified>
</cp:coreProperties>
</file>