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F25B1E6F-38A5-BC47-AE64-C8F83721307B}" xr6:coauthVersionLast="47" xr6:coauthVersionMax="47" xr10:uidLastSave="{00000000-0000-0000-0000-000000000000}"/>
  <bookViews>
    <workbookView xWindow="0" yWindow="500" windowWidth="33600" windowHeight="18800" xr2:uid="{00000000-000D-0000-FFFF-FFFF00000000}"/>
  </bookViews>
  <sheets>
    <sheet name="Sheet1" sheetId="1" r:id="rId1"/>
  </sheets>
  <definedNames>
    <definedName name="_xlnm.Print_Area" localSheetId="0">Sheet1!$A$1:$AF$54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V34" i="1"/>
  <c r="V32" i="1" l="1"/>
  <c r="V33" i="1" s="1"/>
  <c r="V35" i="1" l="1"/>
  <c r="V36" i="1"/>
  <c r="V31" i="1"/>
  <c r="V30" i="1"/>
  <c r="V38" i="1" l="1"/>
  <c r="V37" i="1" s="1"/>
</calcChain>
</file>

<file path=xl/sharedStrings.xml><?xml version="1.0" encoding="utf-8"?>
<sst xmlns="http://schemas.openxmlformats.org/spreadsheetml/2006/main" count="131" uniqueCount="115">
  <si>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</si>
  <si>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</si>
  <si>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</si>
  <si>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</si>
  <si>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</si>
  <si>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</si>
  <si>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</si>
  <si>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</si>
  <si>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</si>
  <si>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</si>
  <si>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</si>
  <si>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</si>
  <si>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</si>
  <si>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</si>
  <si>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</si>
  <si>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</si>
  <si>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</si>
  <si>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</si>
  <si>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</si>
  <si>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</si>
  <si>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</si>
  <si>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</si>
  <si>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</si>
  <si>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</si>
  <si>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</si>
  <si>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</si>
  <si>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</si>
  <si>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</si>
  <si>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</si>
  <si>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</si>
  <si>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</si>
  <si>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</si>
  <si>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</si>
  <si>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</si>
  <si>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</si>
  <si>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</si>
  <si>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</si>
  <si>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</si>
  <si>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</si>
  <si>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</si>
  <si>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</si>
  <si>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</si>
  <si>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</si>
  <si>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</si>
  <si>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</si>
  <si>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</si>
  <si>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</si>
  <si>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</si>
  <si>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</si>
  <si>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</si>
  <si>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</si>
  <si>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</si>
  <si>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</si>
  <si>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</si>
  <si>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</si>
  <si>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</si>
  <si>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</si>
  <si>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</si>
  <si>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</si>
  <si>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</si>
  <si>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</si>
  <si>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</si>
  <si>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</si>
  <si>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</si>
  <si>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</si>
  <si>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</si>
  <si>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</si>
  <si>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</si>
  <si>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</si>
  <si>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</si>
  <si>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</si>
  <si>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</si>
  <si>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</si>
  <si>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5枚</t>
    <rPh sb="1" eb="2">
      <t>マイ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</si>
  <si>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</si>
  <si>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</si>
  <si>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</si>
  <si>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</si>
  <si>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</si>
  <si>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</si>
  <si>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5"/>
  </si>
  <si>
    <t>〒311-2404</t>
    <phoneticPr fontId="25"/>
  </si>
  <si>
    <t>茨城県潮来市水原3080</t>
    <rPh sb="0" eb="3">
      <t>イバラキケン</t>
    </rPh>
    <rPh sb="3" eb="6">
      <t>イタコシ</t>
    </rPh>
    <rPh sb="6" eb="8">
      <t>ミズハラ</t>
    </rPh>
    <phoneticPr fontId="25"/>
  </si>
  <si>
    <t>TEL：0299-67-5151</t>
    <phoneticPr fontId="25"/>
  </si>
  <si>
    <t>FAX：0299-67-5120</t>
    <phoneticPr fontId="25"/>
  </si>
  <si>
    <t>E-mail：info@takasu-tsk.com</t>
    <phoneticPr fontId="25"/>
  </si>
  <si>
    <t>KR-100FF</t>
    <phoneticPr fontId="1"/>
  </si>
  <si>
    <t>KR-150FF</t>
    <phoneticPr fontId="1"/>
  </si>
  <si>
    <t>KR-100F</t>
    <phoneticPr fontId="1"/>
  </si>
  <si>
    <t>KR-150F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</si>
  <si>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</si>
  <si>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</si>
  <si>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5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</si>
  <si>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</si>
  <si>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</si>
  <si>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</si>
  <si>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</si>
  <si>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URL：https://www.takasu-tsk.com</t>
    <phoneticPr fontId="25"/>
  </si>
  <si>
    <t>鳥取</t>
    <phoneticPr fontId="1"/>
  </si>
  <si>
    <t>島根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</si>
  <si>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</si>
  <si>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</si>
  <si>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</si>
  <si>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</si>
  <si>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■配送料</t>
    <rPh sb="1" eb="4">
      <t>ハイソウリョウ</t>
    </rPh>
    <phoneticPr fontId="25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</si>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</sst>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distributed" vertical="center"/>
    </xf>
    <xf numFmtId="5" fontId="8" fillId="0" borderId="0" xfId="0" applyNumberFormat="1" applyFont="1" applyAlignment="1">
      <alignment horizontal="right" vertical="center" indent="1" shrinkToFit="1"/>
    </xf>
    <xf numFmtId="176" fontId="9" fillId="0" borderId="0" xfId="0" applyNumberFormat="1" applyFont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4" xfId="0" applyBorder="1" applyAlignment="1"/>
    <xf numFmtId="0" fontId="11" fillId="0" borderId="0" xfId="0" applyFo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10" fillId="0" borderId="6" xfId="0" applyFont="1" applyBorder="1">
      <alignment vertical="center"/>
    </xf>
    <xf numFmtId="49" fontId="7" fillId="2" borderId="6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 shrinkToFi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21" xfId="0" applyFont="1" applyBorder="1" applyAlignment="1">
      <alignment horizontal="center" vertical="top" wrapText="1" shrinkToFit="1"/>
    </xf>
    <xf numFmtId="0" fontId="27" fillId="0" borderId="6" xfId="0" applyFont="1" applyBorder="1" applyAlignment="1">
      <alignment horizontal="center" vertical="top" wrapText="1" shrinkToFit="1"/>
    </xf>
    <xf numFmtId="0" fontId="27" fillId="0" borderId="7" xfId="0" applyFont="1" applyBorder="1" applyAlignment="1">
      <alignment horizontal="center" vertical="top" wrapText="1" shrinkToFit="1"/>
    </xf>
    <xf numFmtId="0" fontId="27" fillId="0" borderId="22" xfId="0" applyFont="1" applyBorder="1" applyAlignment="1">
      <alignment horizontal="center" vertical="top" wrapText="1" shrinkToFit="1"/>
    </xf>
    <xf numFmtId="0" fontId="27" fillId="0" borderId="4" xfId="0" applyFont="1" applyBorder="1" applyAlignment="1">
      <alignment horizontal="center" vertical="top" wrapText="1" shrinkToFit="1"/>
    </xf>
    <xf numFmtId="0" fontId="27" fillId="0" borderId="5" xfId="0" applyFont="1" applyBorder="1" applyAlignment="1">
      <alignment horizontal="center" vertical="top" wrapText="1" shrinkToFit="1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distributed" vertical="center"/>
    </xf>
    <xf numFmtId="176" fontId="9" fillId="0" borderId="0" xfId="0" applyNumberFormat="1" applyFont="1" applyAlignment="1">
      <alignment horizontal="center" vertical="center" shrinkToFit="1"/>
    </xf>
    <xf numFmtId="5" fontId="10" fillId="0" borderId="4" xfId="0" applyNumberFormat="1" applyFont="1" applyBorder="1" applyAlignment="1">
      <alignment horizontal="right" vertical="center" indent="1"/>
    </xf>
    <xf numFmtId="5" fontId="5" fillId="0" borderId="11" xfId="0" applyNumberFormat="1" applyFont="1" applyBorder="1" applyAlignment="1">
      <alignment horizontal="right" vertical="center" indent="1"/>
    </xf>
    <xf numFmtId="5" fontId="10" fillId="0" borderId="11" xfId="0" applyNumberFormat="1" applyFont="1" applyBorder="1" applyAlignment="1">
      <alignment horizontal="right" vertical="center" inden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 shrinkToFit="1"/>
    </xf>
    <xf numFmtId="0" fontId="14" fillId="0" borderId="11" xfId="0" applyFont="1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5" fontId="10" fillId="0" borderId="21" xfId="0" applyNumberFormat="1" applyFont="1" applyBorder="1" applyAlignment="1">
      <alignment horizontal="center" vertical="center"/>
    </xf>
    <xf numFmtId="5" fontId="10" fillId="0" borderId="6" xfId="0" applyNumberFormat="1" applyFont="1" applyBorder="1" applyAlignment="1">
      <alignment horizontal="center" vertical="center"/>
    </xf>
    <xf numFmtId="5" fontId="10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2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5" fontId="5" fillId="0" borderId="4" xfId="0" applyNumberFormat="1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5" fontId="5" fillId="0" borderId="11" xfId="0" applyNumberFormat="1" applyFont="1" applyBorder="1" applyAlignment="1">
      <alignment horizontal="center" vertical="center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5" fontId="8" fillId="2" borderId="6" xfId="0" applyNumberFormat="1" applyFont="1" applyFill="1" applyBorder="1" applyAlignment="1">
      <alignment horizontal="right" vertical="center" indent="1" shrinkToFi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61" name="AutoShap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26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22</xdr:col>
          <xdr:colOff>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26</xdr:row>
          <xdr:rowOff>0</xdr:rowOff>
        </xdr:from>
        <xdr:to>
          <xdr:col>26</xdr:col>
          <xdr:colOff>0</xdr:colOff>
          <xdr:row>26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11</xdr:col>
      <xdr:colOff>228600</xdr:colOff>
      <xdr:row>4</xdr:row>
      <xdr:rowOff>19050</xdr:rowOff>
    </xdr:to>
    <xdr:pic>
      <xdr:nvPicPr>
        <xdr:cNvPr id="1063" name="図 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50</xdr:row>
      <xdr:rowOff>47625</xdr:rowOff>
    </xdr:from>
    <xdr:to>
      <xdr:col>10</xdr:col>
      <xdr:colOff>47625</xdr:colOff>
      <xdr:row>51</xdr:row>
      <xdr:rowOff>138896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19162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0"/>
  <sheetViews>
    <sheetView showGridLines="0" tabSelected="1" view="pageBreakPreview" zoomScaleNormal="100" zoomScaleSheetLayoutView="100" workbookViewId="0">
      <selection activeCell="G14" sqref="G14:R15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114</v>
      </c>
    </row>
    <row r="3" spans="2:37" ht="12" customHeight="1">
      <c r="P3" s="1"/>
      <c r="Q3" s="1"/>
      <c r="S3" s="67" t="s">
        <v>1</v>
      </c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2:37" ht="12" customHeight="1" thickBot="1">
      <c r="O4" s="1"/>
      <c r="P4" s="1"/>
      <c r="Q4" s="1"/>
      <c r="R4" s="1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2:37" ht="13" customHeight="1" thickTop="1">
      <c r="B5" s="69" t="s">
        <v>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</row>
    <row r="6" spans="2:37" ht="13" customHeight="1" thickBot="1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4"/>
    </row>
    <row r="7" spans="2:37" ht="18" customHeight="1" thickTop="1"/>
    <row r="8" spans="2:37" ht="18" customHeight="1">
      <c r="B8" s="36" t="s">
        <v>2</v>
      </c>
      <c r="C8" s="36"/>
      <c r="D8" s="36"/>
      <c r="E8" s="36"/>
      <c r="F8" s="36"/>
      <c r="G8" s="36"/>
      <c r="H8" s="36"/>
      <c r="I8" s="36"/>
      <c r="J8" s="36"/>
      <c r="K8" s="36"/>
      <c r="L8" s="36" t="s">
        <v>66</v>
      </c>
      <c r="M8" s="36"/>
      <c r="N8" s="36"/>
      <c r="O8" s="36"/>
      <c r="P8" s="36"/>
      <c r="Q8" s="36"/>
      <c r="R8" s="36"/>
      <c r="S8" s="36"/>
      <c r="T8" s="36"/>
      <c r="U8" s="36"/>
      <c r="V8" s="36" t="s">
        <v>3</v>
      </c>
      <c r="W8" s="36"/>
      <c r="X8" s="36"/>
      <c r="Y8" s="36"/>
      <c r="Z8" s="36"/>
      <c r="AA8" s="36" t="s">
        <v>4</v>
      </c>
      <c r="AB8" s="36"/>
      <c r="AC8" s="36"/>
      <c r="AD8" s="36"/>
      <c r="AE8" s="36"/>
      <c r="AI8">
        <v>0</v>
      </c>
    </row>
    <row r="9" spans="2:37" ht="18" customHeight="1">
      <c r="B9" s="102" t="s">
        <v>86</v>
      </c>
      <c r="C9" s="103"/>
      <c r="D9" s="103"/>
      <c r="E9" s="103"/>
      <c r="F9" s="103"/>
      <c r="G9" s="103"/>
      <c r="H9" s="103"/>
      <c r="I9" s="103"/>
      <c r="J9" s="103"/>
      <c r="K9" s="104"/>
      <c r="L9" s="78" t="s">
        <v>88</v>
      </c>
      <c r="M9" s="78"/>
      <c r="N9" s="78"/>
      <c r="O9" s="78"/>
      <c r="P9" s="78"/>
      <c r="Q9" s="78"/>
      <c r="R9" s="78"/>
      <c r="S9" s="78"/>
      <c r="T9" s="78"/>
      <c r="U9" s="78"/>
      <c r="V9" s="105" t="s">
        <v>73</v>
      </c>
      <c r="W9" s="106"/>
      <c r="X9" s="106"/>
      <c r="Y9" s="106"/>
      <c r="Z9" s="107"/>
      <c r="AA9" s="75">
        <v>1500</v>
      </c>
      <c r="AB9" s="76"/>
      <c r="AC9" s="76"/>
      <c r="AD9" s="76"/>
      <c r="AE9" s="77"/>
      <c r="AI9">
        <v>1</v>
      </c>
      <c r="AJ9" s="34" t="s">
        <v>16</v>
      </c>
      <c r="AK9">
        <v>1200</v>
      </c>
    </row>
    <row r="10" spans="2:37" ht="18" customHeight="1">
      <c r="B10" s="105" t="s">
        <v>87</v>
      </c>
      <c r="C10" s="106"/>
      <c r="D10" s="106"/>
      <c r="E10" s="106"/>
      <c r="F10" s="106"/>
      <c r="G10" s="106"/>
      <c r="H10" s="106"/>
      <c r="I10" s="106"/>
      <c r="J10" s="106"/>
      <c r="K10" s="107"/>
      <c r="L10" s="79" t="s">
        <v>89</v>
      </c>
      <c r="M10" s="79"/>
      <c r="N10" s="79"/>
      <c r="O10" s="79"/>
      <c r="P10" s="79"/>
      <c r="Q10" s="79"/>
      <c r="R10" s="79"/>
      <c r="S10" s="79"/>
      <c r="T10" s="79"/>
      <c r="U10" s="79"/>
      <c r="V10" s="108"/>
      <c r="W10" s="109"/>
      <c r="X10" s="109"/>
      <c r="Y10" s="109"/>
      <c r="Z10" s="110"/>
      <c r="AA10" s="75">
        <v>2000</v>
      </c>
      <c r="AB10" s="76"/>
      <c r="AC10" s="76"/>
      <c r="AD10" s="76"/>
      <c r="AE10" s="77"/>
      <c r="AI10">
        <v>2</v>
      </c>
      <c r="AJ10" s="34" t="s">
        <v>27</v>
      </c>
      <c r="AK10" s="128">
        <v>1000</v>
      </c>
    </row>
    <row r="11" spans="2:37" ht="18" customHeight="1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28"/>
      <c r="W11" s="28"/>
      <c r="X11" s="28"/>
      <c r="Y11" s="28"/>
      <c r="Z11" s="28"/>
      <c r="AA11" s="76"/>
      <c r="AB11" s="76"/>
      <c r="AC11" s="76"/>
      <c r="AD11" s="76"/>
      <c r="AE11" s="76"/>
      <c r="AI11">
        <v>3</v>
      </c>
      <c r="AJ11" s="34" t="s">
        <v>28</v>
      </c>
      <c r="AK11" s="129"/>
    </row>
    <row r="12" spans="2:37" ht="18" customHeight="1">
      <c r="B12" s="10" t="s">
        <v>72</v>
      </c>
      <c r="AI12">
        <v>4</v>
      </c>
      <c r="AJ12" s="34" t="s">
        <v>29</v>
      </c>
      <c r="AK12" s="129"/>
    </row>
    <row r="13" spans="2:37" ht="17" customHeight="1">
      <c r="B13" s="116" t="s">
        <v>10</v>
      </c>
      <c r="C13" s="117"/>
      <c r="D13" s="117"/>
      <c r="E13" s="117"/>
      <c r="F13" s="2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14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I13">
        <v>5</v>
      </c>
      <c r="AJ13" s="34" t="s">
        <v>30</v>
      </c>
      <c r="AK13" s="129"/>
    </row>
    <row r="14" spans="2:37" ht="17" customHeight="1">
      <c r="B14" s="102" t="s">
        <v>9</v>
      </c>
      <c r="C14" s="103"/>
      <c r="D14" s="103"/>
      <c r="E14" s="103"/>
      <c r="F14" s="118" t="s">
        <v>14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36" t="s">
        <v>15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I14">
        <v>6</v>
      </c>
      <c r="AJ14" s="34" t="s">
        <v>31</v>
      </c>
      <c r="AK14" s="129"/>
    </row>
    <row r="15" spans="2:37" ht="17" customHeight="1" thickBot="1">
      <c r="B15" s="102"/>
      <c r="C15" s="103"/>
      <c r="D15" s="103"/>
      <c r="E15" s="103"/>
      <c r="F15" s="118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1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I15">
        <v>7</v>
      </c>
      <c r="AJ15" s="34" t="s">
        <v>32</v>
      </c>
      <c r="AK15" s="129"/>
    </row>
    <row r="16" spans="2:37" ht="17" customHeight="1" thickTop="1">
      <c r="B16" s="102" t="s">
        <v>11</v>
      </c>
      <c r="C16" s="103"/>
      <c r="D16" s="103"/>
      <c r="E16" s="103"/>
      <c r="F16" s="96" t="s">
        <v>12</v>
      </c>
      <c r="G16" s="90"/>
      <c r="H16" s="90"/>
      <c r="I16" s="90"/>
      <c r="J16" s="90"/>
      <c r="K16" s="90"/>
      <c r="L16" s="90"/>
      <c r="M16" s="140" t="s">
        <v>13</v>
      </c>
      <c r="N16" s="90"/>
      <c r="O16" s="90"/>
      <c r="P16" s="90"/>
      <c r="Q16" s="90"/>
      <c r="R16" s="90"/>
      <c r="S16" s="90"/>
      <c r="T16" s="90"/>
      <c r="U16" s="90"/>
      <c r="V16" s="3" t="s">
        <v>22</v>
      </c>
      <c r="W16" s="4" t="s">
        <v>23</v>
      </c>
      <c r="X16" s="134"/>
      <c r="Y16" s="135"/>
      <c r="Z16" s="135"/>
      <c r="AA16" s="135"/>
      <c r="AB16" s="135"/>
      <c r="AC16" s="135"/>
      <c r="AD16" s="135"/>
      <c r="AE16" s="136"/>
      <c r="AI16">
        <v>8</v>
      </c>
      <c r="AJ16" s="34" t="s">
        <v>33</v>
      </c>
      <c r="AK16" s="129"/>
    </row>
    <row r="17" spans="1:37" ht="17" customHeight="1" thickBot="1">
      <c r="B17" s="102"/>
      <c r="C17" s="103"/>
      <c r="D17" s="103"/>
      <c r="E17" s="103"/>
      <c r="F17" s="97"/>
      <c r="G17" s="91"/>
      <c r="H17" s="91"/>
      <c r="I17" s="91"/>
      <c r="J17" s="91"/>
      <c r="K17" s="91"/>
      <c r="L17" s="91"/>
      <c r="M17" s="39"/>
      <c r="N17" s="91"/>
      <c r="O17" s="91"/>
      <c r="P17" s="91"/>
      <c r="Q17" s="91"/>
      <c r="R17" s="91"/>
      <c r="S17" s="91"/>
      <c r="T17" s="91"/>
      <c r="U17" s="91"/>
      <c r="V17" s="15" t="s">
        <v>24</v>
      </c>
      <c r="W17" s="13" t="s">
        <v>25</v>
      </c>
      <c r="X17" s="137"/>
      <c r="Y17" s="138"/>
      <c r="Z17" s="138"/>
      <c r="AA17" s="138"/>
      <c r="AB17" s="138"/>
      <c r="AC17" s="138"/>
      <c r="AD17" s="138"/>
      <c r="AE17" s="139"/>
      <c r="AI17">
        <v>9</v>
      </c>
      <c r="AJ17" s="34" t="s">
        <v>34</v>
      </c>
      <c r="AK17" s="129"/>
    </row>
    <row r="18" spans="1:37" ht="17" customHeight="1" thickTop="1">
      <c r="B18" s="102"/>
      <c r="C18" s="103"/>
      <c r="D18" s="103"/>
      <c r="E18" s="103"/>
      <c r="F18" s="92" t="s">
        <v>10</v>
      </c>
      <c r="G18" s="93"/>
      <c r="H18" s="98"/>
      <c r="I18" s="98"/>
      <c r="J18" s="98"/>
      <c r="K18" s="98"/>
      <c r="L18" s="98"/>
      <c r="M18" s="99"/>
      <c r="N18" s="98"/>
      <c r="O18" s="98"/>
      <c r="P18" s="98"/>
      <c r="Q18" s="98"/>
      <c r="R18" s="98"/>
      <c r="S18" s="98"/>
      <c r="T18" s="98"/>
      <c r="U18" s="98"/>
      <c r="V18" s="99"/>
      <c r="W18" s="99"/>
      <c r="X18" s="98"/>
      <c r="Y18" s="98"/>
      <c r="Z18" s="98"/>
      <c r="AA18" s="98"/>
      <c r="AB18" s="98"/>
      <c r="AC18" s="98"/>
      <c r="AD18" s="98"/>
      <c r="AE18" s="98"/>
      <c r="AI18">
        <v>10</v>
      </c>
      <c r="AJ18" s="34" t="s">
        <v>35</v>
      </c>
      <c r="AK18" s="129"/>
    </row>
    <row r="19" spans="1:37" ht="17" customHeight="1">
      <c r="B19" s="102"/>
      <c r="C19" s="103"/>
      <c r="D19" s="103"/>
      <c r="E19" s="103"/>
      <c r="F19" s="94"/>
      <c r="G19" s="94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I19">
        <v>11</v>
      </c>
      <c r="AJ19" s="34" t="s">
        <v>36</v>
      </c>
      <c r="AK19" s="129"/>
    </row>
    <row r="20" spans="1:37" ht="17" customHeight="1">
      <c r="B20" s="102"/>
      <c r="C20" s="103"/>
      <c r="D20" s="103"/>
      <c r="E20" s="103"/>
      <c r="F20" s="95"/>
      <c r="G20" s="95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I20">
        <v>12</v>
      </c>
      <c r="AJ20" s="34" t="s">
        <v>37</v>
      </c>
      <c r="AK20" s="129"/>
    </row>
    <row r="21" spans="1:37" ht="17" customHeight="1">
      <c r="B21" s="102"/>
      <c r="C21" s="103"/>
      <c r="D21" s="103"/>
      <c r="E21" s="103"/>
      <c r="F21" s="92" t="s">
        <v>10</v>
      </c>
      <c r="G21" s="92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I21">
        <v>13</v>
      </c>
      <c r="AJ21" s="34" t="s">
        <v>38</v>
      </c>
      <c r="AK21" s="129"/>
    </row>
    <row r="22" spans="1:37" ht="17" customHeight="1">
      <c r="B22" s="102"/>
      <c r="C22" s="103"/>
      <c r="D22" s="103"/>
      <c r="E22" s="103"/>
      <c r="F22" s="114" t="s">
        <v>68</v>
      </c>
      <c r="G22" s="114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I22">
        <v>14</v>
      </c>
      <c r="AJ22" s="34" t="s">
        <v>39</v>
      </c>
      <c r="AK22" s="129"/>
    </row>
    <row r="23" spans="1:37" ht="17" customHeight="1">
      <c r="B23" s="102"/>
      <c r="C23" s="103"/>
      <c r="D23" s="103"/>
      <c r="E23" s="103"/>
      <c r="F23" s="115"/>
      <c r="G23" s="115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I23">
        <v>15</v>
      </c>
      <c r="AJ23" s="34" t="s">
        <v>40</v>
      </c>
      <c r="AK23" s="129"/>
    </row>
    <row r="24" spans="1:37" ht="17" customHeight="1">
      <c r="B24" s="66" t="s">
        <v>20</v>
      </c>
      <c r="C24" s="39"/>
      <c r="D24" s="39"/>
      <c r="E24" s="40"/>
      <c r="F24" s="9" t="s">
        <v>17</v>
      </c>
      <c r="G24" s="53"/>
      <c r="H24" s="53"/>
      <c r="I24" s="53"/>
      <c r="J24" s="53"/>
      <c r="K24" s="9" t="s">
        <v>18</v>
      </c>
      <c r="L24" s="53"/>
      <c r="M24" s="53"/>
      <c r="N24" s="53"/>
      <c r="O24" s="53"/>
      <c r="P24" s="9" t="s">
        <v>19</v>
      </c>
      <c r="Q24" s="53"/>
      <c r="R24" s="53"/>
      <c r="S24" s="53"/>
      <c r="T24" s="53"/>
      <c r="U24" s="66"/>
      <c r="V24" s="39"/>
      <c r="W24" s="39"/>
      <c r="X24" s="39"/>
      <c r="Y24" s="39"/>
      <c r="Z24" s="39"/>
      <c r="AA24" s="39"/>
      <c r="AB24" s="39"/>
      <c r="AC24" s="39"/>
      <c r="AD24" s="39"/>
      <c r="AE24" s="40"/>
      <c r="AI24">
        <v>16</v>
      </c>
      <c r="AJ24" s="34" t="s">
        <v>41</v>
      </c>
      <c r="AK24" s="129"/>
    </row>
    <row r="25" spans="1:37" ht="17" customHeight="1" thickBot="1">
      <c r="B25" s="44" t="s">
        <v>21</v>
      </c>
      <c r="C25" s="45"/>
      <c r="D25" s="45"/>
      <c r="E25" s="46"/>
      <c r="F25" s="9" t="s">
        <v>17</v>
      </c>
      <c r="G25" s="53"/>
      <c r="H25" s="54"/>
      <c r="I25" s="54"/>
      <c r="J25" s="53"/>
      <c r="K25" s="9" t="s">
        <v>18</v>
      </c>
      <c r="L25" s="54"/>
      <c r="M25" s="54"/>
      <c r="N25" s="54"/>
      <c r="O25" s="54"/>
      <c r="P25" s="5" t="s">
        <v>19</v>
      </c>
      <c r="Q25" s="54"/>
      <c r="R25" s="54"/>
      <c r="S25" s="54"/>
      <c r="T25" s="54"/>
      <c r="U25" s="44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I25">
        <v>17</v>
      </c>
      <c r="AJ25" s="34" t="s">
        <v>42</v>
      </c>
      <c r="AK25" s="129"/>
    </row>
    <row r="26" spans="1:37" ht="17" customHeight="1" thickTop="1">
      <c r="B26" s="82" t="s">
        <v>71</v>
      </c>
      <c r="C26" s="83"/>
      <c r="D26" s="83"/>
      <c r="E26" s="83"/>
      <c r="F26" s="86"/>
      <c r="G26" s="87"/>
      <c r="H26" s="60" t="s">
        <v>69</v>
      </c>
      <c r="I26" s="60"/>
      <c r="J26" s="86"/>
      <c r="K26" s="87"/>
      <c r="L26" s="60" t="s">
        <v>70</v>
      </c>
      <c r="M26" s="6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I26">
        <v>18</v>
      </c>
      <c r="AJ26" s="34" t="s">
        <v>43</v>
      </c>
      <c r="AK26" s="129"/>
    </row>
    <row r="27" spans="1:37" ht="17" customHeight="1" thickBot="1">
      <c r="B27" s="84"/>
      <c r="C27" s="85"/>
      <c r="D27" s="85"/>
      <c r="E27" s="85"/>
      <c r="F27" s="88"/>
      <c r="G27" s="89"/>
      <c r="H27" s="62"/>
      <c r="I27" s="62"/>
      <c r="J27" s="88"/>
      <c r="K27" s="89"/>
      <c r="L27" s="62"/>
      <c r="M27" s="6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"/>
      <c r="AI27">
        <v>19</v>
      </c>
      <c r="AJ27" s="34" t="s">
        <v>44</v>
      </c>
      <c r="AK27" s="129"/>
    </row>
    <row r="28" spans="1:37" ht="18" customHeight="1" thickTop="1">
      <c r="AI28">
        <v>20</v>
      </c>
      <c r="AJ28" s="34" t="s">
        <v>45</v>
      </c>
      <c r="AK28" s="129"/>
    </row>
    <row r="29" spans="1:37" ht="17" customHeight="1" thickBot="1">
      <c r="B29" s="10" t="s">
        <v>67</v>
      </c>
      <c r="AI29">
        <v>21</v>
      </c>
      <c r="AJ29" s="34" t="s">
        <v>46</v>
      </c>
      <c r="AK29" s="129"/>
    </row>
    <row r="30" spans="1:37" ht="18" customHeight="1" thickTop="1" thickBot="1">
      <c r="A30" s="23"/>
      <c r="B30" s="23"/>
      <c r="C30" s="23"/>
      <c r="D30" s="23"/>
      <c r="E30" s="25" t="s">
        <v>86</v>
      </c>
      <c r="F30" s="26"/>
      <c r="G30" s="26"/>
      <c r="H30" s="26"/>
      <c r="I30" s="26"/>
      <c r="J30" s="26"/>
      <c r="K30" s="120">
        <f>SUM(AA9)</f>
        <v>1500</v>
      </c>
      <c r="L30" s="120"/>
      <c r="M30" s="120"/>
      <c r="N30" s="120"/>
      <c r="O30" s="20" t="s">
        <v>5</v>
      </c>
      <c r="P30" s="125"/>
      <c r="Q30" s="126"/>
      <c r="R30" s="127"/>
      <c r="S30" s="22" t="s">
        <v>6</v>
      </c>
      <c r="T30" s="21"/>
      <c r="U30" s="24" t="s">
        <v>7</v>
      </c>
      <c r="V30" s="57" t="str">
        <f>IF(K30*P30=0,"",K30*P30)</f>
        <v/>
      </c>
      <c r="W30" s="57"/>
      <c r="X30" s="57"/>
      <c r="Y30" s="57"/>
      <c r="Z30" s="57"/>
      <c r="AA30" s="7"/>
      <c r="AB30" s="7"/>
      <c r="AI30">
        <v>22</v>
      </c>
      <c r="AJ30" s="34" t="s">
        <v>47</v>
      </c>
      <c r="AK30" s="129"/>
    </row>
    <row r="31" spans="1:37" ht="18" customHeight="1" thickTop="1" thickBot="1">
      <c r="A31" s="23"/>
      <c r="B31" s="23"/>
      <c r="C31" s="23"/>
      <c r="D31" s="23"/>
      <c r="E31" s="27" t="s">
        <v>87</v>
      </c>
      <c r="F31" s="26"/>
      <c r="G31" s="26"/>
      <c r="H31" s="26"/>
      <c r="I31" s="26"/>
      <c r="J31" s="26"/>
      <c r="K31" s="124">
        <f>SUM(AA10)</f>
        <v>2000</v>
      </c>
      <c r="L31" s="124"/>
      <c r="M31" s="124"/>
      <c r="N31" s="124"/>
      <c r="O31" s="20" t="s">
        <v>5</v>
      </c>
      <c r="P31" s="121"/>
      <c r="Q31" s="122"/>
      <c r="R31" s="123"/>
      <c r="S31" s="22" t="s">
        <v>6</v>
      </c>
      <c r="T31" s="21"/>
      <c r="U31" s="24" t="s">
        <v>7</v>
      </c>
      <c r="V31" s="59" t="str">
        <f>IF(K31*P31=0,"",K31*P31)</f>
        <v/>
      </c>
      <c r="W31" s="59"/>
      <c r="X31" s="59"/>
      <c r="Y31" s="59"/>
      <c r="Z31" s="59"/>
      <c r="AA31" s="7"/>
      <c r="AB31" s="7"/>
      <c r="AI31">
        <v>23</v>
      </c>
      <c r="AJ31" s="34" t="s">
        <v>48</v>
      </c>
      <c r="AK31" s="129"/>
    </row>
    <row r="32" spans="1:37" ht="18" customHeight="1" thickTop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55" t="s">
        <v>74</v>
      </c>
      <c r="P32" s="55"/>
      <c r="Q32" s="55"/>
      <c r="R32" s="55"/>
      <c r="S32" s="55"/>
      <c r="T32" s="55"/>
      <c r="U32" s="24" t="s">
        <v>7</v>
      </c>
      <c r="V32" s="57" t="str">
        <f>IF(K30*P30+K31*P31=0,"",K30*P30+K31*P31)</f>
        <v/>
      </c>
      <c r="W32" s="57"/>
      <c r="X32" s="57"/>
      <c r="Y32" s="57"/>
      <c r="Z32" s="57"/>
      <c r="AA32" s="7"/>
      <c r="AB32" s="7"/>
      <c r="AI32">
        <v>24</v>
      </c>
      <c r="AJ32" s="34" t="s">
        <v>49</v>
      </c>
      <c r="AK32" s="129"/>
    </row>
    <row r="33" spans="1:37" ht="18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4" t="s">
        <v>75</v>
      </c>
      <c r="P33" s="64"/>
      <c r="Q33" s="64"/>
      <c r="R33" s="64"/>
      <c r="S33" s="64"/>
      <c r="T33" s="64"/>
      <c r="U33" s="24" t="s">
        <v>7</v>
      </c>
      <c r="V33" s="58" t="str">
        <f>IF(X16="","",IF(V32="","",IF(V32&gt;=10000,"\0",IF(X16=AJ9,AK9,IF(X16=AJ10,AK10,IF(X16=AJ11,AK10,IF(X16=AJ12,AK10,IF(X16=AJ13,AK10,IF(X16=AJ14,AK10,IF(X16=AJ15,AK10,IF(X16=AJ16,AK10,IF(X16=AJ17,AK10,IF(X16=AJ18,AK10,IF(X16=AJ19,AK10,IF(X16=AJ20,AK10,IF(X16=AJ21,AK10,IF(X16=AJ22,AK10,IF(X16=AJ23,AK10,IF(X16=AJ24,AK10,IF(X16=AJ25,AK10,IF(X16=AJ26,AK10,IF(X16=AJ27,AK10,IF(X16=AJ28,AK10,IF(X16=AJ29,AK10,IF(X16=AJ30,AK10,IF(X16=AJ31,AK10,IF(X16=AJ32,AK10,IF(X16=AJ33,AK10,IF(X16=AJ34,AK10,IF(X16=AJ35,AK10,IF(X16=AJ36,AK10,IF(X16=AJ37,AK10,IF(X16=AJ38,AK10,IF(X16=AJ39,AK10,IF(X16=AJ40,AK10,IF(X16=AJ41,AK10,IF(X16=AJ42,AK10,IF(X16=AJ43,AK10,IF(X16=AJ44,AK10,IF(X16=AJ45,AK10,IF(X16=AJ46,AK10,IF(X16=AJ47,AK10,IF(X16=AJ48,AK48,IF(X16=AJ49,AK48,IF(X16=AJ50,AK48,IF(X16=AJ51,AK48,IF(X16=AJ52,AK48,IF(X16=AJ53,AK48,IF(X16=AJ54,AK48,IF(X16=AJ55,AK55))))))))))))))))))))))))))))))))))))))))))))))))))</f>
        <v/>
      </c>
      <c r="W33" s="58"/>
      <c r="X33" s="58"/>
      <c r="Y33" s="58"/>
      <c r="Z33" s="58"/>
      <c r="AA33" s="7"/>
      <c r="AB33" s="7"/>
      <c r="AI33">
        <v>25</v>
      </c>
      <c r="AJ33" s="34" t="s">
        <v>50</v>
      </c>
      <c r="AK33" s="129"/>
    </row>
    <row r="34" spans="1:37" ht="18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64" t="s">
        <v>90</v>
      </c>
      <c r="P34" s="64"/>
      <c r="Q34" s="64"/>
      <c r="R34" s="64"/>
      <c r="S34" s="64"/>
      <c r="T34" s="64"/>
      <c r="U34" s="24" t="s">
        <v>91</v>
      </c>
      <c r="V34" s="58" t="str">
        <f>IF(X16="","",IF(X16=AJ9,"\0",IF(X16=AJ10,"\0",IF(X16=AJ11,"\0",IF(X16=AJ12,"\0",IF(X16=AJ13,"\0",IF(X16=AJ14,"\0",IF(X16=AJ15,"\0",IF(X16=AJ16,"\0",IF(X16=AJ17,"\0",IF(X16=AJ18,"\0",IF(X16=AJ19,"\0",IF(X16=AJ20,"\0",IF(X16=AJ21,"\0",IF(X16=AJ22,"\0",IF(X16=AJ23,"\0",IF(X16=AJ24,"\0",IF(X16=AJ25,"\0",IF(X16=AJ26,"\0",IF(X16=AJ27,"\0",IF(X16=AJ28,"\0",IF(X16=AJ29,"\0",IF(X16=AJ30,"\0",IF(X16=AJ31,"\0",IF(X16=AJ32,"\0",IF(X16=AJ33,"\0",IF(X16=AJ34,"\0",IF(X16=AJ35,"\0",IF(X16=AJ36,"\0",IF(X16=AJ37,"\0",IF(X16=AJ38,"\0",IF(X16=AJ39,"\0",IF(X16=AJ40,"\0",IF(X16=AJ41,"\0",IF(X16=AJ42,"\0",IF(X16=AJ43,"\0",IF(X16=AJ44,"\0",IF(X16=AJ45,"\0",IF(X16=AJ46,"\0",IF(X16=AJ47,"\0",IF(X16=AJ48,"\0",IF(X16=AJ49,"\0",IF(X16=AJ50,"\0",IF(X16=AJ51,"\0",IF(X16=AJ52,"\0",IF(X16=AJ53,"\0",IF(X16=AJ54,"\0",IF(X16=AJ55,"\2000"))))))))))))))))))))))))))))))))))))))))))))))))</f>
        <v/>
      </c>
      <c r="W34" s="58"/>
      <c r="X34" s="58"/>
      <c r="Y34" s="58"/>
      <c r="Z34" s="58"/>
      <c r="AA34" s="7"/>
      <c r="AB34" s="7"/>
      <c r="AI34">
        <v>26</v>
      </c>
      <c r="AJ34" s="34" t="s">
        <v>51</v>
      </c>
      <c r="AK34" s="129"/>
    </row>
    <row r="35" spans="1:37" ht="18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19" t="s">
        <v>76</v>
      </c>
      <c r="P35" s="119"/>
      <c r="Q35" s="119"/>
      <c r="R35" s="119"/>
      <c r="S35" s="119"/>
      <c r="T35" s="119"/>
      <c r="U35" s="24" t="s">
        <v>7</v>
      </c>
      <c r="V35" s="58" t="str">
        <f>IF(X16="","",IF(V32="","",IF(V32&lt;=9999,"\300","\0")))</f>
        <v/>
      </c>
      <c r="W35" s="58"/>
      <c r="X35" s="58"/>
      <c r="Y35" s="58"/>
      <c r="Z35" s="58"/>
      <c r="AA35" s="7"/>
      <c r="AB35" s="7"/>
      <c r="AI35">
        <v>27</v>
      </c>
      <c r="AJ35" s="34" t="s">
        <v>52</v>
      </c>
      <c r="AK35" s="129"/>
    </row>
    <row r="36" spans="1:37" ht="18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5" t="s">
        <v>77</v>
      </c>
      <c r="P36" s="65"/>
      <c r="Q36" s="65"/>
      <c r="R36" s="65"/>
      <c r="S36" s="65"/>
      <c r="T36" s="65"/>
      <c r="U36" s="24" t="s">
        <v>7</v>
      </c>
      <c r="V36" s="58" t="str">
        <f>IF(X16="","",IF(V32="","",IF(V32&gt;=1,V32+V33+V34+V35)))</f>
        <v/>
      </c>
      <c r="W36" s="58"/>
      <c r="X36" s="58"/>
      <c r="Y36" s="58"/>
      <c r="Z36" s="58"/>
      <c r="AA36" s="56"/>
      <c r="AB36" s="56"/>
      <c r="AC36" s="56"/>
      <c r="AI36">
        <v>28</v>
      </c>
      <c r="AJ36" s="34" t="s">
        <v>53</v>
      </c>
      <c r="AK36" s="129"/>
    </row>
    <row r="37" spans="1:37" ht="18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31" t="s">
        <v>78</v>
      </c>
      <c r="P37" s="131"/>
      <c r="Q37" s="131"/>
      <c r="R37" s="131"/>
      <c r="S37" s="131"/>
      <c r="T37" s="131"/>
      <c r="U37" s="24" t="s">
        <v>7</v>
      </c>
      <c r="V37" s="58" t="str">
        <f>IF(V36="","",IF(V36&gt;=1,V38-V36))</f>
        <v/>
      </c>
      <c r="W37" s="58"/>
      <c r="X37" s="58"/>
      <c r="Y37" s="58"/>
      <c r="Z37" s="58"/>
      <c r="AA37" s="19"/>
      <c r="AB37" s="19"/>
      <c r="AC37" s="19"/>
      <c r="AI37">
        <v>29</v>
      </c>
      <c r="AJ37" s="34" t="s">
        <v>54</v>
      </c>
      <c r="AK37" s="129"/>
    </row>
    <row r="38" spans="1:37" ht="16.5" customHeight="1">
      <c r="B38" s="10"/>
      <c r="O38" s="132" t="s">
        <v>8</v>
      </c>
      <c r="P38" s="132"/>
      <c r="Q38" s="132"/>
      <c r="R38" s="132"/>
      <c r="S38" s="132"/>
      <c r="T38" s="132"/>
      <c r="U38" s="29" t="s">
        <v>79</v>
      </c>
      <c r="V38" s="133" t="str">
        <f>IF(V36="","",IF(V36&gt;=1,V36*1.1))</f>
        <v/>
      </c>
      <c r="W38" s="133"/>
      <c r="X38" s="133"/>
      <c r="Y38" s="133"/>
      <c r="Z38" s="133"/>
      <c r="AA38" s="19"/>
      <c r="AB38" s="19"/>
      <c r="AC38" s="19"/>
      <c r="AI38">
        <v>30</v>
      </c>
      <c r="AJ38" s="34" t="s">
        <v>55</v>
      </c>
      <c r="AK38" s="129"/>
    </row>
    <row r="39" spans="1:37" ht="17" customHeight="1">
      <c r="B39" s="30"/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8"/>
      <c r="AA39" s="19"/>
      <c r="AB39" s="19"/>
      <c r="AC39" s="19"/>
      <c r="AI39">
        <v>31</v>
      </c>
      <c r="AJ39" s="34" t="s">
        <v>56</v>
      </c>
      <c r="AK39" s="129"/>
    </row>
    <row r="40" spans="1:37" ht="17" customHeight="1">
      <c r="B40" s="30" t="s">
        <v>92</v>
      </c>
      <c r="AI40">
        <v>32</v>
      </c>
      <c r="AJ40" s="34" t="s">
        <v>57</v>
      </c>
      <c r="AK40" s="129"/>
    </row>
    <row r="41" spans="1:37" ht="16" customHeight="1">
      <c r="B41" t="s">
        <v>104</v>
      </c>
      <c r="AI41">
        <v>33</v>
      </c>
      <c r="AJ41" s="34" t="s">
        <v>98</v>
      </c>
      <c r="AK41" s="129"/>
    </row>
    <row r="42" spans="1:37" ht="16" customHeight="1">
      <c r="B42" s="35"/>
      <c r="C42" s="35"/>
      <c r="D42" s="35"/>
      <c r="E42" s="38" t="s">
        <v>105</v>
      </c>
      <c r="F42" s="39"/>
      <c r="G42" s="39"/>
      <c r="H42" s="40"/>
      <c r="I42" s="47" t="s">
        <v>106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9"/>
      <c r="AA42" s="35"/>
      <c r="AB42" s="35"/>
      <c r="AC42" s="35"/>
      <c r="AD42" s="35"/>
      <c r="AE42" s="35"/>
      <c r="AI42">
        <v>34</v>
      </c>
      <c r="AJ42" s="34" t="s">
        <v>99</v>
      </c>
      <c r="AK42" s="129"/>
    </row>
    <row r="43" spans="1:37" ht="18.75" customHeight="1">
      <c r="B43" s="35"/>
      <c r="C43" s="35"/>
      <c r="D43" s="35"/>
      <c r="E43" s="41"/>
      <c r="F43" s="42"/>
      <c r="G43" s="42"/>
      <c r="H43" s="43"/>
      <c r="I43" s="50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35"/>
      <c r="AB43" s="35"/>
      <c r="AC43" s="35"/>
      <c r="AD43" s="35"/>
      <c r="AE43" s="35"/>
      <c r="AI43">
        <v>35</v>
      </c>
      <c r="AJ43" s="34" t="s">
        <v>100</v>
      </c>
      <c r="AK43" s="129"/>
    </row>
    <row r="44" spans="1:37" ht="18.75" customHeight="1">
      <c r="E44" s="44"/>
      <c r="F44" s="45"/>
      <c r="G44" s="45"/>
      <c r="H44" s="46"/>
      <c r="I44" s="36" t="s">
        <v>93</v>
      </c>
      <c r="J44" s="36"/>
      <c r="K44" s="36"/>
      <c r="L44" s="36"/>
      <c r="M44" s="36"/>
      <c r="N44" s="36"/>
      <c r="O44" s="36" t="s">
        <v>94</v>
      </c>
      <c r="P44" s="36"/>
      <c r="Q44" s="36"/>
      <c r="R44" s="36"/>
      <c r="S44" s="36"/>
      <c r="T44" s="36"/>
      <c r="U44" s="36" t="s">
        <v>95</v>
      </c>
      <c r="V44" s="36"/>
      <c r="W44" s="36"/>
      <c r="X44" s="36"/>
      <c r="Y44" s="36"/>
      <c r="Z44" s="36"/>
      <c r="AI44">
        <v>36</v>
      </c>
      <c r="AJ44" s="34" t="s">
        <v>101</v>
      </c>
      <c r="AK44" s="129"/>
    </row>
    <row r="45" spans="1:37" ht="18.75" customHeight="1">
      <c r="E45" s="36" t="s">
        <v>107</v>
      </c>
      <c r="F45" s="36"/>
      <c r="G45" s="36"/>
      <c r="H45" s="36"/>
      <c r="I45" s="36" t="s">
        <v>108</v>
      </c>
      <c r="J45" s="36"/>
      <c r="K45" s="36"/>
      <c r="L45" s="36"/>
      <c r="M45" s="36"/>
      <c r="N45" s="36"/>
      <c r="O45" s="36" t="s">
        <v>109</v>
      </c>
      <c r="P45" s="36"/>
      <c r="Q45" s="36"/>
      <c r="R45" s="36"/>
      <c r="S45" s="36"/>
      <c r="T45" s="36"/>
      <c r="U45" s="36" t="s">
        <v>110</v>
      </c>
      <c r="V45" s="36"/>
      <c r="W45" s="36"/>
      <c r="X45" s="36"/>
      <c r="Y45" s="36"/>
      <c r="Z45" s="36"/>
      <c r="AI45">
        <v>37</v>
      </c>
      <c r="AJ45" s="34" t="s">
        <v>102</v>
      </c>
      <c r="AK45" s="129"/>
    </row>
    <row r="46" spans="1:37" ht="16" customHeight="1">
      <c r="E46" s="36" t="s">
        <v>111</v>
      </c>
      <c r="F46" s="36"/>
      <c r="G46" s="36"/>
      <c r="H46" s="36"/>
      <c r="I46" s="36" t="s">
        <v>96</v>
      </c>
      <c r="J46" s="36"/>
      <c r="K46" s="36"/>
      <c r="L46" s="36"/>
      <c r="M46" s="36"/>
      <c r="N46" s="36"/>
      <c r="O46" s="36" t="s">
        <v>96</v>
      </c>
      <c r="P46" s="36"/>
      <c r="Q46" s="36"/>
      <c r="R46" s="36"/>
      <c r="S46" s="36"/>
      <c r="T46" s="36"/>
      <c r="U46" s="36" t="s">
        <v>112</v>
      </c>
      <c r="V46" s="36"/>
      <c r="W46" s="36"/>
      <c r="X46" s="36"/>
      <c r="Y46" s="36"/>
      <c r="Z46" s="36"/>
      <c r="AI46">
        <v>38</v>
      </c>
      <c r="AJ46" s="34" t="s">
        <v>103</v>
      </c>
      <c r="AK46" s="129"/>
    </row>
    <row r="47" spans="1:37" ht="16" customHeight="1">
      <c r="C47" s="37" t="s">
        <v>113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I47">
        <v>39</v>
      </c>
      <c r="AJ47" s="34" t="s">
        <v>58</v>
      </c>
      <c r="AK47" s="130"/>
    </row>
    <row r="48" spans="1:37" ht="16" customHeight="1"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I48">
        <v>40</v>
      </c>
      <c r="AJ48" s="34" t="s">
        <v>59</v>
      </c>
      <c r="AK48" s="128">
        <v>1200</v>
      </c>
    </row>
    <row r="49" spans="1:37" ht="6" customHeight="1">
      <c r="AB49" s="30"/>
      <c r="AC49" s="30"/>
      <c r="AD49" s="30"/>
      <c r="AE49" s="30"/>
      <c r="AI49">
        <v>41</v>
      </c>
      <c r="AJ49" s="34" t="s">
        <v>60</v>
      </c>
      <c r="AK49" s="129"/>
    </row>
    <row r="50" spans="1:37" ht="13" customHeight="1">
      <c r="A50" s="10"/>
      <c r="B50" s="10" t="s">
        <v>80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I50">
        <v>42</v>
      </c>
      <c r="AJ50" s="34" t="s">
        <v>61</v>
      </c>
      <c r="AK50" s="129"/>
    </row>
    <row r="51" spans="1:37" ht="13" customHeight="1">
      <c r="A51" s="23"/>
      <c r="AI51">
        <v>43</v>
      </c>
      <c r="AJ51" s="34" t="s">
        <v>62</v>
      </c>
      <c r="AK51" s="129"/>
    </row>
    <row r="52" spans="1:37" ht="17" customHeight="1">
      <c r="A52" s="10"/>
      <c r="AB52" s="31"/>
      <c r="AC52" s="31"/>
      <c r="AD52" s="31"/>
      <c r="AE52" s="31"/>
      <c r="AI52">
        <v>44</v>
      </c>
      <c r="AJ52" s="34" t="s">
        <v>63</v>
      </c>
      <c r="AK52" s="129"/>
    </row>
    <row r="53" spans="1:37" ht="17" customHeight="1">
      <c r="B53" s="31" t="s">
        <v>81</v>
      </c>
      <c r="C53" s="32"/>
      <c r="D53" s="33"/>
      <c r="E53" s="33"/>
      <c r="F53" s="31" t="s">
        <v>82</v>
      </c>
      <c r="G53" s="32"/>
      <c r="H53" s="32"/>
      <c r="I53" s="33"/>
      <c r="J53" s="33"/>
      <c r="K53" s="33"/>
      <c r="L53" s="33"/>
      <c r="N53" s="31" t="s">
        <v>83</v>
      </c>
      <c r="O53" s="33"/>
      <c r="P53" s="33"/>
      <c r="Q53" s="33"/>
      <c r="R53" s="33"/>
      <c r="T53" s="32"/>
      <c r="U53" s="31" t="s">
        <v>84</v>
      </c>
      <c r="V53" s="33"/>
      <c r="W53" s="33"/>
      <c r="X53" s="33"/>
      <c r="Y53" s="31"/>
      <c r="Z53" s="31"/>
      <c r="AA53" s="31"/>
      <c r="AB53" s="31"/>
      <c r="AC53" s="31"/>
      <c r="AD53" s="31"/>
      <c r="AE53" s="31"/>
      <c r="AI53">
        <v>45</v>
      </c>
      <c r="AJ53" s="34" t="s">
        <v>64</v>
      </c>
      <c r="AK53" s="129"/>
    </row>
    <row r="54" spans="1:37" ht="16" customHeight="1">
      <c r="B54" s="31"/>
      <c r="C54" s="31"/>
      <c r="D54" s="31"/>
      <c r="E54" s="31"/>
      <c r="F54" s="31" t="s">
        <v>85</v>
      </c>
      <c r="G54" s="31"/>
      <c r="H54" s="31"/>
      <c r="I54" s="31"/>
      <c r="J54" s="31"/>
      <c r="K54" s="31"/>
      <c r="L54" s="31"/>
      <c r="M54" s="31"/>
      <c r="N54" s="31"/>
      <c r="P54" s="31" t="s">
        <v>97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I54">
        <v>46</v>
      </c>
      <c r="AJ54" s="34" t="s">
        <v>65</v>
      </c>
      <c r="AK54" s="130"/>
    </row>
    <row r="55" spans="1:37" ht="16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I55">
        <v>47</v>
      </c>
      <c r="AJ55" s="34" t="s">
        <v>26</v>
      </c>
      <c r="AK55">
        <v>1000</v>
      </c>
    </row>
    <row r="56" spans="1:37" ht="16" customHeight="1">
      <c r="AI56" s="10"/>
      <c r="AJ56" s="10"/>
      <c r="AK56" s="10"/>
    </row>
    <row r="57" spans="1:37" ht="16" customHeight="1"/>
    <row r="58" spans="1:37" s="10" customFormat="1" ht="16" customHeight="1"/>
    <row r="59" spans="1:37" ht="16" customHeight="1">
      <c r="AI59" s="10"/>
      <c r="AJ59" s="10"/>
      <c r="AK59" s="10"/>
    </row>
    <row r="60" spans="1:37" s="10" customFormat="1" ht="16" customHeight="1"/>
    <row r="61" spans="1:37" s="10" customFormat="1" ht="16" customHeight="1"/>
    <row r="62" spans="1:37" s="10" customFormat="1" ht="16" customHeight="1">
      <c r="AI62"/>
      <c r="AJ62"/>
      <c r="AK62"/>
    </row>
    <row r="63" spans="1:37" s="10" customFormat="1" ht="16" customHeight="1">
      <c r="AI63"/>
      <c r="AJ63"/>
      <c r="AK63"/>
    </row>
    <row r="64" spans="1:37" ht="16" customHeight="1"/>
    <row r="65" ht="16" customHeight="1"/>
    <row r="66" ht="18.75" customHeight="1"/>
    <row r="67" ht="18.75" customHeight="1"/>
    <row r="68" ht="18.75" customHeight="1"/>
    <row r="69" ht="18.75" customHeight="1"/>
    <row r="70" ht="18.75" customHeight="1"/>
  </sheetData>
  <sheetProtection algorithmName="SHA-512" hashValue="unV+t7/detb8icOuCvYnH/0GRHTBTAJt3MzRQoH1kG0P4CqOYdsG5d+zl+2Y2e8tmIa9MpB9/Htc29g52ohPxw==" saltValue="YCmrCeSeUajhybtwLhoqqw==" spinCount="100000" sheet="1" selectLockedCells="1"/>
  <mergeCells count="94">
    <mergeCell ref="X16:AE17"/>
    <mergeCell ref="P16:Q17"/>
    <mergeCell ref="R16:S17"/>
    <mergeCell ref="M16:M17"/>
    <mergeCell ref="P31:R31"/>
    <mergeCell ref="K31:N31"/>
    <mergeCell ref="L25:O25"/>
    <mergeCell ref="P30:R30"/>
    <mergeCell ref="AK48:AK54"/>
    <mergeCell ref="AK10:AK47"/>
    <mergeCell ref="O37:T37"/>
    <mergeCell ref="O38:T38"/>
    <mergeCell ref="V38:Z38"/>
    <mergeCell ref="T14:AE15"/>
    <mergeCell ref="T16:U17"/>
    <mergeCell ref="O33:T33"/>
    <mergeCell ref="V32:Z32"/>
    <mergeCell ref="V37:Z37"/>
    <mergeCell ref="L24:O24"/>
    <mergeCell ref="N16:O17"/>
    <mergeCell ref="H21:AE21"/>
    <mergeCell ref="B9:K9"/>
    <mergeCell ref="B10:K10"/>
    <mergeCell ref="B24:E24"/>
    <mergeCell ref="B25:E25"/>
    <mergeCell ref="V9:Z10"/>
    <mergeCell ref="S14:S15"/>
    <mergeCell ref="G13:R13"/>
    <mergeCell ref="G14:R15"/>
    <mergeCell ref="F22:G23"/>
    <mergeCell ref="B13:E13"/>
    <mergeCell ref="B14:E15"/>
    <mergeCell ref="B16:E23"/>
    <mergeCell ref="F21:G21"/>
    <mergeCell ref="F14:F15"/>
    <mergeCell ref="B11:K11"/>
    <mergeCell ref="T13:AE13"/>
    <mergeCell ref="B26:E27"/>
    <mergeCell ref="F26:G27"/>
    <mergeCell ref="G16:H17"/>
    <mergeCell ref="F18:G18"/>
    <mergeCell ref="F19:G20"/>
    <mergeCell ref="F16:F17"/>
    <mergeCell ref="G24:J24"/>
    <mergeCell ref="H18:AE18"/>
    <mergeCell ref="I16:J17"/>
    <mergeCell ref="K16:L17"/>
    <mergeCell ref="J26:K27"/>
    <mergeCell ref="H22:AE23"/>
    <mergeCell ref="Q24:T24"/>
    <mergeCell ref="H19:AE20"/>
    <mergeCell ref="H26:I27"/>
    <mergeCell ref="AA9:AE9"/>
    <mergeCell ref="AA10:AE10"/>
    <mergeCell ref="AA11:AE11"/>
    <mergeCell ref="L9:U9"/>
    <mergeCell ref="L10:U10"/>
    <mergeCell ref="L11:U11"/>
    <mergeCell ref="AA8:AE8"/>
    <mergeCell ref="B8:K8"/>
    <mergeCell ref="L8:U8"/>
    <mergeCell ref="V8:Z8"/>
    <mergeCell ref="S3:AE4"/>
    <mergeCell ref="B5:AE6"/>
    <mergeCell ref="G25:J25"/>
    <mergeCell ref="O32:T32"/>
    <mergeCell ref="AA36:AC36"/>
    <mergeCell ref="V30:Z30"/>
    <mergeCell ref="V36:Z36"/>
    <mergeCell ref="V31:Z31"/>
    <mergeCell ref="V35:Z35"/>
    <mergeCell ref="V33:Z33"/>
    <mergeCell ref="L26:M27"/>
    <mergeCell ref="Q25:T25"/>
    <mergeCell ref="O34:T34"/>
    <mergeCell ref="V34:Z34"/>
    <mergeCell ref="O36:T36"/>
    <mergeCell ref="U24:AE25"/>
    <mergeCell ref="O35:T35"/>
    <mergeCell ref="K30:N30"/>
    <mergeCell ref="I44:N44"/>
    <mergeCell ref="O44:T44"/>
    <mergeCell ref="U44:Z44"/>
    <mergeCell ref="E45:H45"/>
    <mergeCell ref="I45:N45"/>
    <mergeCell ref="O45:T45"/>
    <mergeCell ref="U45:Z45"/>
    <mergeCell ref="E42:H44"/>
    <mergeCell ref="I42:Z43"/>
    <mergeCell ref="E46:H46"/>
    <mergeCell ref="I46:N46"/>
    <mergeCell ref="O46:T46"/>
    <mergeCell ref="U46:Z46"/>
    <mergeCell ref="C47:AD48"/>
  </mergeCells>
  <phoneticPr fontId="1"/>
  <dataValidations count="9">
    <dataValidation imeMode="halfKatakana" allowBlank="1" showInputMessage="1" showErrorMessage="1" sqref="T13 G13 H18 H21" xr:uid="{00000000-0002-0000-0000-000000000000}"/>
    <dataValidation type="list" imeMode="on" allowBlank="1" showInputMessage="1" showErrorMessage="1" sqref="P30:R30" xr:uid="{00000000-0002-0000-0000-000001000000}">
      <formula1>$AI$9:$AI$18</formula1>
    </dataValidation>
    <dataValidation type="list" allowBlank="1" showInputMessage="1" showErrorMessage="1" sqref="P31:R31" xr:uid="{00000000-0002-0000-0000-000002000000}">
      <formula1>$AI$9:$AI$18</formula1>
    </dataValidation>
    <dataValidation type="list" allowBlank="1" showInputMessage="1" showErrorMessage="1" sqref="G16:L17 N16:U17" xr:uid="{00000000-0002-0000-0000-000003000000}">
      <formula1>$AI$8:$AI$17</formula1>
    </dataValidation>
    <dataValidation type="list" allowBlank="1" showInputMessage="1" showErrorMessage="1" sqref="F26:G27" xr:uid="{00000000-0002-0000-0000-000004000000}">
      <formula1>$AI$9:$AI$20</formula1>
    </dataValidation>
    <dataValidation type="list" allowBlank="1" showInputMessage="1" showErrorMessage="1" sqref="J26:K27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34" xr:uid="{00000000-0002-0000-0000-000007000000}">
      <formula1>0</formula1>
      <formula2>0</formula2>
    </dataValidation>
    <dataValidation type="textLength" allowBlank="1" showInputMessage="1" promptTitle="ご住所の都道府県を選択してください。" sqref="V33:Z33" xr:uid="{94D40B01-4571-CE46-B65E-6D97D040AE55}">
      <formula1>0</formula1>
      <formula2>0</formula2>
    </dataValidation>
    <dataValidation type="list" imeMode="on" allowBlank="1" showInputMessage="1" sqref="X16:AE17" xr:uid="{B3A376C9-D3E5-3745-8F44-EDBC3434E030}">
      <formula1>$AJ$9:$AJ$55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2016-11-30T23:40:59Z</cp:lastPrinted>
  <dcterms:created xsi:type="dcterms:W3CDTF">2015-01-20T02:33:05Z</dcterms:created>
  <dcterms:modified xsi:type="dcterms:W3CDTF">2023-10-12T07:05:07Z</dcterms:modified>
</cp:coreProperties>
</file>