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104/Desktop/"/>
    </mc:Choice>
  </mc:AlternateContent>
  <xr:revisionPtr revIDLastSave="0" documentId="8_{7435880E-E032-F84D-872C-44FDC7C1651D}" xr6:coauthVersionLast="47" xr6:coauthVersionMax="47" xr10:uidLastSave="{00000000-0000-0000-0000-000000000000}"/>
  <bookViews>
    <workbookView xWindow="5360" yWindow="1300" windowWidth="28380" windowHeight="18460" xr2:uid="{00000000-000D-0000-FFFF-FFFF00000000}"/>
  </bookViews>
  <sheets>
    <sheet name="Sheet1" sheetId="1" r:id="rId1"/>
  </sheets>
  <definedNames>
    <definedName name="_xlnm.Print_Area" localSheetId="0">Sheet1!$A$1:$AF$62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K39" i="1" l="1"/>
  <c r="K38" i="1"/>
  <c r="K37" i="1"/>
  <c r="K36" i="1"/>
  <c r="V36" i="1"/>
  <c r="E37" i="1"/>
  <c r="E36" i="1"/>
  <c r="V37" i="1"/>
  <c r="V42" i="1"/>
  <c r="V39" i="1" l="1"/>
  <c r="E39" i="1"/>
  <c r="E38" i="1"/>
  <c r="V38" i="1" l="1"/>
  <c r="V41" i="1" l="1"/>
  <c r="V44" i="1" s="1"/>
  <c r="V43" i="1"/>
  <c r="V46" i="1" l="1"/>
  <c r="V45" i="1" s="1"/>
</calcChain>
</file>

<file path=xl/sharedStrings.xml><?xml version="1.0" encoding="utf-8"?>
<sst xmlns="http://schemas.openxmlformats.org/spreadsheetml/2006/main" count="142" uniqueCount="120">
  <si>
    <t>交換用空気清浄フィルターお申込み書</t>
    <rPh sb="0" eb="3">
      <t>コウカンヨウ</t>
    </rPh>
    <rPh sb="3" eb="5">
      <t>クウキ</t>
    </rPh>
    <rPh sb="5" eb="7">
      <t>セイジョウ</t>
    </rPh>
    <rPh sb="13" eb="15">
      <t>モウシコ</t>
    </rPh>
    <rPh sb="16" eb="17">
      <t>ショ</t>
    </rPh>
    <phoneticPr fontId="1"/>
  </si>
  <si>
    <t>FAX:0299-67-5120</t>
    <phoneticPr fontId="1"/>
  </si>
  <si>
    <t>交換用空気清浄フィルター品番</t>
    <rPh sb="12" eb="14">
      <t>ヒンバン</t>
    </rPh>
    <phoneticPr fontId="1"/>
  </si>
  <si>
    <t>入数</t>
    <rPh sb="0" eb="1">
      <t>イ</t>
    </rPh>
    <rPh sb="1" eb="2">
      <t>スウ</t>
    </rPh>
    <phoneticPr fontId="1"/>
  </si>
  <si>
    <t>価格(税抜）</t>
    <rPh sb="0" eb="2">
      <t>カカク</t>
    </rPh>
    <rPh sb="3" eb="4">
      <t>ゼイ</t>
    </rPh>
    <rPh sb="4" eb="5">
      <t>ヌ</t>
    </rPh>
    <phoneticPr fontId="1"/>
  </si>
  <si>
    <t>10枚</t>
    <phoneticPr fontId="1"/>
  </si>
  <si>
    <t>5枚</t>
    <phoneticPr fontId="1"/>
  </si>
  <si>
    <t>×</t>
    <phoneticPr fontId="1"/>
  </si>
  <si>
    <t>セット</t>
    <phoneticPr fontId="1"/>
  </si>
  <si>
    <t>＝</t>
    <phoneticPr fontId="1"/>
  </si>
  <si>
    <t>お支払い合計</t>
    <rPh sb="1" eb="3">
      <t>シハラ</t>
    </rPh>
    <rPh sb="4" eb="6">
      <t>ゴウケイ</t>
    </rPh>
    <phoneticPr fontId="1"/>
  </si>
  <si>
    <t>お名前</t>
    <rPh sb="1" eb="3">
      <t>ナマエ</t>
    </rPh>
    <phoneticPr fontId="1"/>
  </si>
  <si>
    <t>フリガナ</t>
    <phoneticPr fontId="1"/>
  </si>
  <si>
    <t>ご住所</t>
    <rPh sb="1" eb="3">
      <t>ジュウショ</t>
    </rPh>
    <phoneticPr fontId="1"/>
  </si>
  <si>
    <t>〒</t>
    <phoneticPr fontId="1"/>
  </si>
  <si>
    <t>―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</si>
  <si>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</si>
  <si>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</si>
  <si>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北海道</t>
    <rPh sb="0" eb="3">
      <t>ホッカイドウ</t>
    </rPh>
    <phoneticPr fontId="1"/>
  </si>
  <si>
    <t>(</t>
    <phoneticPr fontId="1"/>
  </si>
  <si>
    <t>)</t>
    <phoneticPr fontId="1"/>
  </si>
  <si>
    <t>‐</t>
    <phoneticPr fontId="1"/>
  </si>
  <si>
    <t>連絡先TEL</t>
    <rPh sb="0" eb="3">
      <t>レンラクサキ</t>
    </rPh>
    <phoneticPr fontId="1"/>
  </si>
  <si>
    <t>連絡先FAX</t>
    <rPh sb="0" eb="3">
      <t>レンラクサキ</t>
    </rPh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</si>
  <si>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</si>
  <si>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</si>
  <si>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</si>
  <si>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</si>
  <si>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沖縄</t>
    <phoneticPr fontId="1"/>
  </si>
  <si>
    <t>岩手</t>
    <phoneticPr fontId="1"/>
  </si>
  <si>
    <t>秋田</t>
    <phoneticPr fontId="1"/>
  </si>
  <si>
    <t>宮城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</si>
  <si>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</si>
  <si>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</si>
  <si>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</si>
  <si>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</si>
  <si>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</si>
  <si>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</si>
  <si>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</si>
  <si>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</si>
  <si>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</si>
  <si>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</si>
  <si>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福井</t>
    <phoneticPr fontId="1"/>
  </si>
  <si>
    <t>石川</t>
    <phoneticPr fontId="1"/>
  </si>
  <si>
    <t>富山</t>
    <phoneticPr fontId="1"/>
  </si>
  <si>
    <t>静岡</t>
    <phoneticPr fontId="1"/>
  </si>
  <si>
    <t>山梨</t>
    <phoneticPr fontId="1"/>
  </si>
  <si>
    <t>長野</t>
    <phoneticPr fontId="1"/>
  </si>
  <si>
    <t>愛知</t>
    <phoneticPr fontId="1"/>
  </si>
  <si>
    <t>岐阜</t>
    <phoneticPr fontId="1"/>
  </si>
  <si>
    <t>三重</t>
    <phoneticPr fontId="1"/>
  </si>
  <si>
    <t>和歌山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</si>
  <si>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</si>
  <si>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</si>
  <si>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</si>
  <si>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</si>
  <si>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岡山</t>
    <phoneticPr fontId="1"/>
  </si>
  <si>
    <t>広島</t>
    <phoneticPr fontId="1"/>
  </si>
  <si>
    <t>島根</t>
    <phoneticPr fontId="1"/>
  </si>
  <si>
    <t>佐賀</t>
    <phoneticPr fontId="1"/>
  </si>
  <si>
    <t>長崎</t>
    <phoneticPr fontId="1"/>
  </si>
  <si>
    <t>大分</t>
    <phoneticPr fontId="1"/>
  </si>
  <si>
    <t>熊本</t>
    <phoneticPr fontId="1"/>
  </si>
  <si>
    <t xml:space="preserve">宮崎 </t>
    <phoneticPr fontId="1"/>
  </si>
  <si>
    <t>鹿児島</t>
    <phoneticPr fontId="1"/>
  </si>
  <si>
    <t>対応商品</t>
    <rPh sb="0" eb="2">
      <t>タイオウ</t>
    </rPh>
    <rPh sb="2" eb="4">
      <t>ショウヒン</t>
    </rPh>
    <phoneticPr fontId="1"/>
  </si>
  <si>
    <t>■ご注文内容</t>
    <rPh sb="2" eb="4">
      <t>チュウモン</t>
    </rPh>
    <rPh sb="4" eb="6">
      <t>ナイヨウ</t>
    </rPh>
    <phoneticPr fontId="1"/>
  </si>
  <si>
    <t>ビル名</t>
    <rPh sb="2" eb="3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</si>
  <si>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</si>
  <si>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</si>
  <si>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お届け
希望日時</t>
    <phoneticPr fontId="1"/>
  </si>
  <si>
    <t>■お届け先住所</t>
    <rPh sb="2" eb="3">
      <t>トド</t>
    </rPh>
    <rPh sb="4" eb="5">
      <t>サキ</t>
    </rPh>
    <rPh sb="5" eb="7">
      <t>ジュウショ</t>
    </rPh>
    <phoneticPr fontId="1"/>
  </si>
  <si>
    <t>商品合計</t>
    <rPh sb="0" eb="2">
      <t>ショウヒン</t>
    </rPh>
    <rPh sb="2" eb="4">
      <t>ゴウケイ</t>
    </rPh>
    <phoneticPr fontId="1"/>
  </si>
  <si>
    <t>配送料</t>
    <rPh sb="0" eb="1">
      <t>クバ</t>
    </rPh>
    <rPh sb="1" eb="3">
      <t>ソウリョウ</t>
    </rPh>
    <phoneticPr fontId="1"/>
  </si>
  <si>
    <t>代金引換手数料</t>
    <phoneticPr fontId="1"/>
  </si>
  <si>
    <t>小計</t>
    <rPh sb="0" eb="2">
      <t>コバカリ</t>
    </rPh>
    <phoneticPr fontId="1"/>
  </si>
  <si>
    <t>消費税額</t>
    <rPh sb="0" eb="3">
      <t>ショウヒゼイ</t>
    </rPh>
    <rPh sb="3" eb="4">
      <t>ガク</t>
    </rPh>
    <phoneticPr fontId="1"/>
  </si>
  <si>
    <t>＝</t>
    <phoneticPr fontId="1"/>
  </si>
  <si>
    <t>青森</t>
    <phoneticPr fontId="1"/>
  </si>
  <si>
    <t>奈良</t>
    <phoneticPr fontId="1"/>
  </si>
  <si>
    <t>鳥取</t>
    <phoneticPr fontId="1"/>
  </si>
  <si>
    <t>■お問い合わせ</t>
    <rPh sb="2" eb="3">
      <t>ト</t>
    </rPh>
    <rPh sb="4" eb="5">
      <t>ア</t>
    </rPh>
    <phoneticPr fontId="23"/>
  </si>
  <si>
    <t>〒311-2404</t>
    <phoneticPr fontId="23"/>
  </si>
  <si>
    <t>茨城県潮来市水原3080</t>
    <rPh sb="0" eb="3">
      <t>イバラキケン</t>
    </rPh>
    <rPh sb="3" eb="6">
      <t>イタコシ</t>
    </rPh>
    <rPh sb="6" eb="8">
      <t>ミズハラ</t>
    </rPh>
    <phoneticPr fontId="23"/>
  </si>
  <si>
    <t>TEL：0299-67-5151</t>
    <phoneticPr fontId="23"/>
  </si>
  <si>
    <t>FAX：0299-67-5120</t>
    <phoneticPr fontId="23"/>
  </si>
  <si>
    <t>E-mail：info@takasu-tsk.com</t>
    <phoneticPr fontId="23"/>
  </si>
  <si>
    <t>追加配送料</t>
    <rPh sb="0" eb="2">
      <t>ツイカ</t>
    </rPh>
    <rPh sb="2" eb="3">
      <t>クバ</t>
    </rPh>
    <rPh sb="3" eb="5">
      <t>ソウリョウ</t>
    </rPh>
    <phoneticPr fontId="1"/>
  </si>
  <si>
    <t>＝</t>
    <phoneticPr fontId="1"/>
  </si>
  <si>
    <t>■代金引換手数料（\300 税抜）はお客様のご負担になります。</t>
    <rPh sb="1" eb="3">
      <t>ダイキン</t>
    </rPh>
    <rPh sb="3" eb="5">
      <t>ヒキカエ</t>
    </rPh>
    <rPh sb="5" eb="8">
      <t>テスウリョウ</t>
    </rPh>
    <rPh sb="19" eb="21">
      <t>キャクサマ</t>
    </rPh>
    <rPh sb="23" eb="25">
      <t>フタン</t>
    </rPh>
    <phoneticPr fontId="23"/>
  </si>
  <si>
    <t>本州・四国</t>
  </si>
  <si>
    <t>北海道・九州</t>
    <rPh sb="0" eb="3">
      <t>ホッカイ</t>
    </rPh>
    <rPh sb="4" eb="6">
      <t>キュウシュウ</t>
    </rPh>
    <phoneticPr fontId="1"/>
  </si>
  <si>
    <t>沖縄</t>
    <rPh sb="0" eb="2">
      <t>オキナワ</t>
    </rPh>
    <phoneticPr fontId="1"/>
  </si>
  <si>
    <t>無料</t>
    <phoneticPr fontId="1"/>
  </si>
  <si>
    <t>山口</t>
    <phoneticPr fontId="1"/>
  </si>
  <si>
    <t>香川</t>
    <phoneticPr fontId="1"/>
  </si>
  <si>
    <t>徳島</t>
    <phoneticPr fontId="1"/>
  </si>
  <si>
    <t>愛媛</t>
    <phoneticPr fontId="1"/>
  </si>
  <si>
    <t>高知</t>
    <phoneticPr fontId="1"/>
  </si>
  <si>
    <t>福岡</t>
    <phoneticPr fontId="1"/>
  </si>
  <si>
    <t>URL：https://www.takasu-tsk.com</t>
    <phoneticPr fontId="23"/>
  </si>
  <si>
    <t>■配送料</t>
    <rPh sb="1" eb="4">
      <t>ハイソウリョウ</t>
    </rPh>
    <phoneticPr fontId="23"/>
  </si>
  <si>
    <t>ご注文金額
【税別】</t>
    <rPh sb="7" eb="9">
      <t>ゼイベテゥ</t>
    </rPh>
    <phoneticPr fontId="1"/>
  </si>
  <si>
    <t>配送料
税別価格（税込価格）</t>
    <rPh sb="0" eb="2">
      <t xml:space="preserve"> </t>
    </rPh>
    <rPh sb="4" eb="6">
      <t>ゼイ</t>
    </rPh>
    <rPh sb="6" eb="8">
      <t>カカク</t>
    </rPh>
    <rPh sb="9" eb="13">
      <t>ゼイコミ</t>
    </rPh>
    <phoneticPr fontId="1"/>
  </si>
  <si>
    <t>10,000円未満</t>
    <rPh sb="6" eb="9">
      <t>エンミマン</t>
    </rPh>
    <phoneticPr fontId="1"/>
  </si>
  <si>
    <t>1,000円（1,100円）</t>
    <phoneticPr fontId="1"/>
  </si>
  <si>
    <t>1,200円（1,320円）</t>
    <phoneticPr fontId="1"/>
  </si>
  <si>
    <t>3,000円（3,300円）</t>
    <phoneticPr fontId="1"/>
  </si>
  <si>
    <t>10,000円以上</t>
    <rPh sb="6" eb="7">
      <t>エn</t>
    </rPh>
    <rPh sb="7" eb="9">
      <t>イジョウ</t>
    </rPh>
    <phoneticPr fontId="1"/>
  </si>
  <si>
    <t>2,000円（2,200円）</t>
    <phoneticPr fontId="1"/>
  </si>
  <si>
    <t>※沖縄本島のお客様で10,000円(税別)以上ご購入時、通常配送料は無料となりますが2,000円(税別)の追加配送料のみご負担いただきます。その他、離島のお客様は別途お見積もりとなります。</t>
    <phoneticPr fontId="1"/>
  </si>
  <si>
    <t>2405G</t>
    <phoneticPr fontId="1"/>
  </si>
  <si>
    <t>F-100KRFD</t>
    <phoneticPr fontId="1"/>
  </si>
  <si>
    <t>FH-100KRFD</t>
    <phoneticPr fontId="1"/>
  </si>
  <si>
    <t>F-150KRFD</t>
    <phoneticPr fontId="1"/>
  </si>
  <si>
    <t>FH-150KRFD</t>
    <phoneticPr fontId="1"/>
  </si>
  <si>
    <t>KRFD-100F/FK/FC/FCK</t>
    <phoneticPr fontId="1"/>
  </si>
  <si>
    <t>KRFD-100FH/FHK</t>
    <phoneticPr fontId="1"/>
  </si>
  <si>
    <t>KRFD-150F/FK/FC/FCK/PF</t>
    <phoneticPr fontId="1"/>
  </si>
  <si>
    <t>KRFD-150FH/FHK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</si>
</sst>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消費税&quot;0&quot;%&quot;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color theme="1"/>
      <name val="HGPｺﾞｼｯｸE"/>
      <family val="3"/>
      <charset val="128"/>
    </font>
    <font>
      <b/>
      <sz val="20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4" xfId="0" applyBorder="1" applyAlignment="1"/>
    <xf numFmtId="49" fontId="2" fillId="0" borderId="4" xfId="0" applyNumberFormat="1" applyFont="1" applyBorder="1" applyAlignment="1">
      <alignment horizontal="center" vertical="center"/>
    </xf>
    <xf numFmtId="5" fontId="5" fillId="0" borderId="0" xfId="0" applyNumberFormat="1" applyFont="1">
      <alignment vertical="center"/>
    </xf>
    <xf numFmtId="0" fontId="0" fillId="0" borderId="5" xfId="0" applyBorder="1">
      <alignment vertical="center"/>
    </xf>
    <xf numFmtId="0" fontId="5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9" fillId="0" borderId="0" xfId="0" applyNumberFormat="1" applyFont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/>
    </xf>
    <xf numFmtId="49" fontId="7" fillId="2" borderId="7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top" wrapText="1" shrinkToFit="1"/>
    </xf>
    <xf numFmtId="0" fontId="0" fillId="0" borderId="13" xfId="0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horizontal="distributed" vertical="center"/>
    </xf>
    <xf numFmtId="5" fontId="8" fillId="2" borderId="7" xfId="0" applyNumberFormat="1" applyFont="1" applyFill="1" applyBorder="1" applyAlignment="1">
      <alignment horizontal="right" vertical="center" indent="1" shrinkToFit="1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" fontId="5" fillId="0" borderId="6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 shrinkToFit="1"/>
    </xf>
    <xf numFmtId="5" fontId="5" fillId="0" borderId="4" xfId="0" applyNumberFormat="1" applyFont="1" applyBorder="1" applyAlignment="1">
      <alignment horizontal="center" vertical="center"/>
    </xf>
    <xf numFmtId="0" fontId="20" fillId="3" borderId="27" xfId="0" applyFont="1" applyFill="1" applyBorder="1" applyAlignment="1" applyProtection="1">
      <alignment horizontal="center" vertical="center"/>
      <protection locked="0"/>
    </xf>
    <xf numFmtId="0" fontId="20" fillId="3" borderId="28" xfId="0" applyFont="1" applyFill="1" applyBorder="1" applyAlignment="1" applyProtection="1">
      <alignment horizontal="center" vertical="center"/>
      <protection locked="0"/>
    </xf>
    <xf numFmtId="0" fontId="20" fillId="3" borderId="29" xfId="0" applyFont="1" applyFill="1" applyBorder="1" applyAlignment="1" applyProtection="1">
      <alignment horizontal="center" vertical="center"/>
      <protection locked="0"/>
    </xf>
    <xf numFmtId="5" fontId="12" fillId="0" borderId="4" xfId="0" applyNumberFormat="1" applyFont="1" applyBorder="1" applyAlignment="1">
      <alignment horizontal="right" vertical="center" inden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5" fillId="0" borderId="13" xfId="0" applyFont="1" applyBorder="1" applyAlignment="1">
      <alignment horizontal="center" vertical="top" wrapText="1" shrinkToFit="1"/>
    </xf>
    <xf numFmtId="0" fontId="25" fillId="0" borderId="7" xfId="0" applyFont="1" applyBorder="1" applyAlignment="1">
      <alignment horizontal="center" vertical="top" wrapText="1" shrinkToFit="1"/>
    </xf>
    <xf numFmtId="0" fontId="25" fillId="0" borderId="8" xfId="0" applyFont="1" applyBorder="1" applyAlignment="1">
      <alignment horizontal="center" vertical="top" wrapText="1" shrinkToFit="1"/>
    </xf>
    <xf numFmtId="0" fontId="25" fillId="0" borderId="14" xfId="0" applyFont="1" applyBorder="1" applyAlignment="1">
      <alignment horizontal="center" vertical="top" wrapText="1" shrinkToFit="1"/>
    </xf>
    <xf numFmtId="0" fontId="25" fillId="0" borderId="4" xfId="0" applyFont="1" applyBorder="1" applyAlignment="1">
      <alignment horizontal="center" vertical="top" wrapText="1" shrinkToFit="1"/>
    </xf>
    <xf numFmtId="0" fontId="25" fillId="0" borderId="5" xfId="0" applyFont="1" applyBorder="1" applyAlignment="1">
      <alignment horizontal="center" vertical="top" wrapText="1" shrinkToFit="1"/>
    </xf>
    <xf numFmtId="5" fontId="5" fillId="0" borderId="6" xfId="0" applyNumberFormat="1" applyFont="1" applyBorder="1" applyAlignment="1">
      <alignment horizontal="right" vertical="center" indent="1"/>
    </xf>
    <xf numFmtId="0" fontId="15" fillId="0" borderId="7" xfId="0" applyFont="1" applyBorder="1" applyAlignment="1">
      <alignment horizontal="distributed" vertical="center"/>
    </xf>
    <xf numFmtId="5" fontId="12" fillId="0" borderId="6" xfId="0" applyNumberFormat="1" applyFont="1" applyBorder="1" applyAlignment="1">
      <alignment horizontal="right" vertical="center" inden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5" fontId="12" fillId="0" borderId="13" xfId="0" applyNumberFormat="1" applyFont="1" applyBorder="1" applyAlignment="1">
      <alignment horizontal="center" vertical="center"/>
    </xf>
    <xf numFmtId="5" fontId="12" fillId="0" borderId="7" xfId="0" applyNumberFormat="1" applyFont="1" applyBorder="1" applyAlignment="1">
      <alignment horizontal="center" vertical="center"/>
    </xf>
    <xf numFmtId="5" fontId="12" fillId="0" borderId="8" xfId="0" applyNumberFormat="1" applyFont="1" applyBorder="1" applyAlignment="1">
      <alignment horizontal="center" vertical="center"/>
    </xf>
    <xf numFmtId="5" fontId="12" fillId="0" borderId="14" xfId="0" applyNumberFormat="1" applyFont="1" applyBorder="1" applyAlignment="1">
      <alignment horizontal="center" vertical="center"/>
    </xf>
    <xf numFmtId="5" fontId="12" fillId="0" borderId="4" xfId="0" applyNumberFormat="1" applyFont="1" applyBorder="1" applyAlignment="1">
      <alignment horizontal="center" vertical="center"/>
    </xf>
    <xf numFmtId="5" fontId="12" fillId="0" borderId="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 shrinkToFit="1"/>
    </xf>
    <xf numFmtId="0" fontId="15" fillId="0" borderId="6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103" name="AutoShape 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 bwMode="auto">
        <a:xfrm>
          <a:off x="3571875" y="0"/>
          <a:ext cx="476250" cy="514350"/>
        </a:xfrm>
        <a:prstGeom prst="upArrow">
          <a:avLst>
            <a:gd name="adj1" fmla="val 37259"/>
            <a:gd name="adj2" fmla="val 72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33750" y="514350"/>
          <a:ext cx="9525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en-US" altLang="ja-JP" sz="1100">
              <a:latin typeface="+mj-ea"/>
              <a:ea typeface="+mj-ea"/>
            </a:rPr>
            <a:t>FAX</a:t>
          </a:r>
          <a:r>
            <a:rPr kumimoji="1" lang="ja-JP" altLang="en-US" sz="1100"/>
            <a:t>送信方向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31</xdr:row>
          <xdr:rowOff>0</xdr:rowOff>
        </xdr:from>
        <xdr:to>
          <xdr:col>18</xdr:col>
          <xdr:colOff>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午前中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31</xdr:row>
          <xdr:rowOff>0</xdr:rowOff>
        </xdr:from>
        <xdr:to>
          <xdr:col>22</xdr:col>
          <xdr:colOff>0</xdr:colOff>
          <xdr:row>32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14時～16時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241300</xdr:colOff>
          <xdr:row>32</xdr:row>
          <xdr:rowOff>0</xdr:rowOff>
        </xdr:from>
        <xdr:to>
          <xdr:col>18</xdr:col>
          <xdr:colOff>0</xdr:colOff>
          <xdr:row>33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16時～18時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18時～20時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32</xdr:row>
          <xdr:rowOff>0</xdr:rowOff>
        </xdr:from>
        <xdr:to>
          <xdr:col>26</xdr:col>
          <xdr:colOff>0</xdr:colOff>
          <xdr:row>32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19時～21時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238125</xdr:colOff>
      <xdr:row>2</xdr:row>
      <xdr:rowOff>38100</xdr:rowOff>
    </xdr:from>
    <xdr:to>
      <xdr:col>11</xdr:col>
      <xdr:colOff>228600</xdr:colOff>
      <xdr:row>4</xdr:row>
      <xdr:rowOff>9525</xdr:rowOff>
    </xdr:to>
    <xdr:pic>
      <xdr:nvPicPr>
        <xdr:cNvPr id="1105" name="図 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0"/>
          <a:ext cx="2609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</xdr:row>
      <xdr:rowOff>33339</xdr:rowOff>
    </xdr:from>
    <xdr:to>
      <xdr:col>14</xdr:col>
      <xdr:colOff>0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0" y="376239"/>
          <a:ext cx="476250" cy="319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1"/>
        <a:lstStyle/>
        <a:p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行き</a:t>
          </a:r>
        </a:p>
      </xdr:txBody>
    </xdr:sp>
    <xdr:clientData/>
  </xdr:twoCellAnchor>
  <xdr:twoCellAnchor editAs="oneCell">
    <xdr:from>
      <xdr:col>1</xdr:col>
      <xdr:colOff>47625</xdr:colOff>
      <xdr:row>58</xdr:row>
      <xdr:rowOff>47625</xdr:rowOff>
    </xdr:from>
    <xdr:to>
      <xdr:col>10</xdr:col>
      <xdr:colOff>47625</xdr:colOff>
      <xdr:row>59</xdr:row>
      <xdr:rowOff>78571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34575"/>
          <a:ext cx="2143125" cy="25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K77"/>
  <sheetViews>
    <sheetView showGridLines="0" tabSelected="1" view="pageBreakPreview" topLeftCell="A23" zoomScaleNormal="100" zoomScaleSheetLayoutView="100" workbookViewId="0">
      <selection activeCell="G20" sqref="G20:R21"/>
    </sheetView>
  </sheetViews>
  <sheetFormatPr baseColWidth="10" defaultColWidth="9" defaultRowHeight="14"/>
  <cols>
    <col min="1" max="33" width="3.1640625" customWidth="1"/>
    <col min="34" max="34" width="3" customWidth="1"/>
    <col min="35" max="35" width="3.1640625" hidden="1" customWidth="1"/>
    <col min="36" max="36" width="7.1640625" hidden="1" customWidth="1"/>
    <col min="37" max="37" width="5.5" hidden="1" customWidth="1"/>
    <col min="38" max="43" width="3.1640625" customWidth="1"/>
    <col min="44" max="54" width="3.6640625" customWidth="1"/>
  </cols>
  <sheetData>
    <row r="2" spans="2:37">
      <c r="AE2" s="22" t="s">
        <v>111</v>
      </c>
    </row>
    <row r="3" spans="2:37" ht="13.5" customHeight="1">
      <c r="P3" s="1"/>
      <c r="Q3" s="1"/>
      <c r="S3" s="96" t="s">
        <v>1</v>
      </c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</row>
    <row r="4" spans="2:37" ht="14.25" customHeight="1" thickBot="1">
      <c r="O4" s="1"/>
      <c r="P4" s="1"/>
      <c r="Q4" s="1"/>
      <c r="R4" s="1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</row>
    <row r="5" spans="2:37" ht="13.5" customHeight="1" thickTop="1">
      <c r="B5" s="98" t="s">
        <v>0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100"/>
    </row>
    <row r="6" spans="2:37" ht="13.5" customHeight="1" thickBot="1"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3"/>
    </row>
    <row r="7" spans="2:37" ht="18" customHeight="1" thickTop="1"/>
    <row r="8" spans="2:37" ht="16" customHeight="1">
      <c r="B8" s="68" t="s">
        <v>2</v>
      </c>
      <c r="C8" s="68"/>
      <c r="D8" s="68"/>
      <c r="E8" s="68"/>
      <c r="F8" s="68"/>
      <c r="G8" s="68"/>
      <c r="H8" s="68"/>
      <c r="I8" s="68"/>
      <c r="J8" s="68"/>
      <c r="K8" s="68"/>
      <c r="L8" s="68" t="s">
        <v>65</v>
      </c>
      <c r="M8" s="68"/>
      <c r="N8" s="68"/>
      <c r="O8" s="68"/>
      <c r="P8" s="68"/>
      <c r="Q8" s="68"/>
      <c r="R8" s="68"/>
      <c r="S8" s="68"/>
      <c r="T8" s="68"/>
      <c r="U8" s="68"/>
      <c r="V8" s="68" t="s">
        <v>3</v>
      </c>
      <c r="W8" s="68"/>
      <c r="X8" s="68"/>
      <c r="Y8" s="68"/>
      <c r="Z8" s="68"/>
      <c r="AA8" s="68" t="s">
        <v>4</v>
      </c>
      <c r="AB8" s="68"/>
      <c r="AC8" s="68"/>
      <c r="AD8" s="68"/>
      <c r="AE8" s="68"/>
      <c r="AI8">
        <v>0</v>
      </c>
    </row>
    <row r="9" spans="2:37" ht="18" customHeight="1">
      <c r="B9" s="104" t="s">
        <v>112</v>
      </c>
      <c r="C9" s="105"/>
      <c r="D9" s="105"/>
      <c r="E9" s="105"/>
      <c r="F9" s="105"/>
      <c r="G9" s="105"/>
      <c r="H9" s="105"/>
      <c r="I9" s="105"/>
      <c r="J9" s="105"/>
      <c r="K9" s="106"/>
      <c r="L9" s="116" t="s">
        <v>116</v>
      </c>
      <c r="M9" s="117"/>
      <c r="N9" s="117"/>
      <c r="O9" s="117"/>
      <c r="P9" s="117"/>
      <c r="Q9" s="117"/>
      <c r="R9" s="117"/>
      <c r="S9" s="117"/>
      <c r="T9" s="117"/>
      <c r="U9" s="118"/>
      <c r="V9" s="104" t="s">
        <v>5</v>
      </c>
      <c r="W9" s="105"/>
      <c r="X9" s="105"/>
      <c r="Y9" s="105"/>
      <c r="Z9" s="106"/>
      <c r="AA9" s="110">
        <v>5500</v>
      </c>
      <c r="AB9" s="111"/>
      <c r="AC9" s="111"/>
      <c r="AD9" s="111"/>
      <c r="AE9" s="112"/>
      <c r="AI9">
        <v>1</v>
      </c>
      <c r="AJ9" s="2" t="s">
        <v>18</v>
      </c>
      <c r="AK9">
        <v>1200</v>
      </c>
    </row>
    <row r="10" spans="2:37" ht="18" customHeight="1">
      <c r="B10" s="107"/>
      <c r="C10" s="108"/>
      <c r="D10" s="108"/>
      <c r="E10" s="108"/>
      <c r="F10" s="108"/>
      <c r="G10" s="108"/>
      <c r="H10" s="108"/>
      <c r="I10" s="108"/>
      <c r="J10" s="108"/>
      <c r="K10" s="109"/>
      <c r="L10" s="119"/>
      <c r="M10" s="120"/>
      <c r="N10" s="120"/>
      <c r="O10" s="120"/>
      <c r="P10" s="120"/>
      <c r="Q10" s="120"/>
      <c r="R10" s="120"/>
      <c r="S10" s="120"/>
      <c r="T10" s="120"/>
      <c r="U10" s="121"/>
      <c r="V10" s="107"/>
      <c r="W10" s="108"/>
      <c r="X10" s="108"/>
      <c r="Y10" s="108"/>
      <c r="Z10" s="109"/>
      <c r="AA10" s="113"/>
      <c r="AB10" s="114"/>
      <c r="AC10" s="114"/>
      <c r="AD10" s="114"/>
      <c r="AE10" s="115"/>
      <c r="AI10">
        <v>2</v>
      </c>
      <c r="AJ10" s="2" t="s">
        <v>78</v>
      </c>
      <c r="AK10" s="123">
        <v>1000</v>
      </c>
    </row>
    <row r="11" spans="2:37" ht="18" customHeight="1">
      <c r="B11" s="104" t="s">
        <v>113</v>
      </c>
      <c r="C11" s="105"/>
      <c r="D11" s="105"/>
      <c r="E11" s="105"/>
      <c r="F11" s="105"/>
      <c r="G11" s="105"/>
      <c r="H11" s="105"/>
      <c r="I11" s="105"/>
      <c r="J11" s="105"/>
      <c r="K11" s="106"/>
      <c r="L11" s="122" t="s">
        <v>117</v>
      </c>
      <c r="M11" s="117"/>
      <c r="N11" s="117"/>
      <c r="O11" s="117"/>
      <c r="P11" s="117"/>
      <c r="Q11" s="117"/>
      <c r="R11" s="117"/>
      <c r="S11" s="117"/>
      <c r="T11" s="117"/>
      <c r="U11" s="118"/>
      <c r="V11" s="104" t="s">
        <v>5</v>
      </c>
      <c r="W11" s="105"/>
      <c r="X11" s="105"/>
      <c r="Y11" s="105"/>
      <c r="Z11" s="106"/>
      <c r="AA11" s="110">
        <v>7700</v>
      </c>
      <c r="AB11" s="111"/>
      <c r="AC11" s="111"/>
      <c r="AD11" s="111"/>
      <c r="AE11" s="112"/>
      <c r="AI11">
        <v>3</v>
      </c>
      <c r="AJ11" s="2" t="s">
        <v>29</v>
      </c>
      <c r="AK11" s="124"/>
    </row>
    <row r="12" spans="2:37" ht="18" customHeight="1">
      <c r="B12" s="107"/>
      <c r="C12" s="108"/>
      <c r="D12" s="108"/>
      <c r="E12" s="108"/>
      <c r="F12" s="108"/>
      <c r="G12" s="108"/>
      <c r="H12" s="108"/>
      <c r="I12" s="108"/>
      <c r="J12" s="108"/>
      <c r="K12" s="109"/>
      <c r="L12" s="119"/>
      <c r="M12" s="120"/>
      <c r="N12" s="120"/>
      <c r="O12" s="120"/>
      <c r="P12" s="120"/>
      <c r="Q12" s="120"/>
      <c r="R12" s="120"/>
      <c r="S12" s="120"/>
      <c r="T12" s="120"/>
      <c r="U12" s="121"/>
      <c r="V12" s="107"/>
      <c r="W12" s="108"/>
      <c r="X12" s="108"/>
      <c r="Y12" s="108"/>
      <c r="Z12" s="109"/>
      <c r="AA12" s="113"/>
      <c r="AB12" s="114"/>
      <c r="AC12" s="114"/>
      <c r="AD12" s="114"/>
      <c r="AE12" s="115"/>
      <c r="AI12">
        <v>4</v>
      </c>
      <c r="AJ12" s="2" t="s">
        <v>30</v>
      </c>
      <c r="AK12" s="124"/>
    </row>
    <row r="13" spans="2:37" ht="18" customHeight="1">
      <c r="B13" s="104" t="s">
        <v>114</v>
      </c>
      <c r="C13" s="105"/>
      <c r="D13" s="105"/>
      <c r="E13" s="105"/>
      <c r="F13" s="105"/>
      <c r="G13" s="105"/>
      <c r="H13" s="105"/>
      <c r="I13" s="105"/>
      <c r="J13" s="105"/>
      <c r="K13" s="106"/>
      <c r="L13" s="116" t="s">
        <v>118</v>
      </c>
      <c r="M13" s="117"/>
      <c r="N13" s="117"/>
      <c r="O13" s="117"/>
      <c r="P13" s="117"/>
      <c r="Q13" s="117"/>
      <c r="R13" s="117"/>
      <c r="S13" s="117"/>
      <c r="T13" s="117"/>
      <c r="U13" s="118"/>
      <c r="V13" s="104" t="s">
        <v>6</v>
      </c>
      <c r="W13" s="105"/>
      <c r="X13" s="105"/>
      <c r="Y13" s="105"/>
      <c r="Z13" s="106"/>
      <c r="AA13" s="110">
        <v>5500</v>
      </c>
      <c r="AB13" s="111"/>
      <c r="AC13" s="111"/>
      <c r="AD13" s="111"/>
      <c r="AE13" s="112"/>
      <c r="AI13">
        <v>5</v>
      </c>
      <c r="AJ13" s="2" t="s">
        <v>31</v>
      </c>
      <c r="AK13" s="124"/>
    </row>
    <row r="14" spans="2:37" ht="18" customHeight="1">
      <c r="B14" s="107"/>
      <c r="C14" s="108"/>
      <c r="D14" s="108"/>
      <c r="E14" s="108"/>
      <c r="F14" s="108"/>
      <c r="G14" s="108"/>
      <c r="H14" s="108"/>
      <c r="I14" s="108"/>
      <c r="J14" s="108"/>
      <c r="K14" s="109"/>
      <c r="L14" s="119"/>
      <c r="M14" s="120"/>
      <c r="N14" s="120"/>
      <c r="O14" s="120"/>
      <c r="P14" s="120"/>
      <c r="Q14" s="120"/>
      <c r="R14" s="120"/>
      <c r="S14" s="120"/>
      <c r="T14" s="120"/>
      <c r="U14" s="121"/>
      <c r="V14" s="107"/>
      <c r="W14" s="108"/>
      <c r="X14" s="108"/>
      <c r="Y14" s="108"/>
      <c r="Z14" s="109"/>
      <c r="AA14" s="113"/>
      <c r="AB14" s="114"/>
      <c r="AC14" s="114"/>
      <c r="AD14" s="114"/>
      <c r="AE14" s="115"/>
      <c r="AI14">
        <v>6</v>
      </c>
      <c r="AJ14" s="2" t="s">
        <v>32</v>
      </c>
      <c r="AK14" s="124"/>
    </row>
    <row r="15" spans="2:37" ht="18" customHeight="1">
      <c r="B15" s="104" t="s">
        <v>115</v>
      </c>
      <c r="C15" s="105"/>
      <c r="D15" s="105"/>
      <c r="E15" s="105"/>
      <c r="F15" s="105"/>
      <c r="G15" s="105"/>
      <c r="H15" s="105"/>
      <c r="I15" s="105"/>
      <c r="J15" s="105"/>
      <c r="K15" s="106"/>
      <c r="L15" s="122" t="s">
        <v>119</v>
      </c>
      <c r="M15" s="117"/>
      <c r="N15" s="117"/>
      <c r="O15" s="117"/>
      <c r="P15" s="117"/>
      <c r="Q15" s="117"/>
      <c r="R15" s="117"/>
      <c r="S15" s="117"/>
      <c r="T15" s="117"/>
      <c r="U15" s="118"/>
      <c r="V15" s="104" t="s">
        <v>6</v>
      </c>
      <c r="W15" s="105"/>
      <c r="X15" s="105"/>
      <c r="Y15" s="105"/>
      <c r="Z15" s="106"/>
      <c r="AA15" s="110">
        <v>7700</v>
      </c>
      <c r="AB15" s="111"/>
      <c r="AC15" s="111"/>
      <c r="AD15" s="111"/>
      <c r="AE15" s="112"/>
      <c r="AI15">
        <v>7</v>
      </c>
      <c r="AJ15" s="2" t="s">
        <v>33</v>
      </c>
      <c r="AK15" s="124"/>
    </row>
    <row r="16" spans="2:37" ht="18" customHeight="1">
      <c r="B16" s="107"/>
      <c r="C16" s="108"/>
      <c r="D16" s="108"/>
      <c r="E16" s="108"/>
      <c r="F16" s="108"/>
      <c r="G16" s="108"/>
      <c r="H16" s="108"/>
      <c r="I16" s="108"/>
      <c r="J16" s="108"/>
      <c r="K16" s="109"/>
      <c r="L16" s="119"/>
      <c r="M16" s="120"/>
      <c r="N16" s="120"/>
      <c r="O16" s="120"/>
      <c r="P16" s="120"/>
      <c r="Q16" s="120"/>
      <c r="R16" s="120"/>
      <c r="S16" s="120"/>
      <c r="T16" s="120"/>
      <c r="U16" s="121"/>
      <c r="V16" s="107"/>
      <c r="W16" s="108"/>
      <c r="X16" s="108"/>
      <c r="Y16" s="108"/>
      <c r="Z16" s="109"/>
      <c r="AA16" s="113"/>
      <c r="AB16" s="114"/>
      <c r="AC16" s="114"/>
      <c r="AD16" s="114"/>
      <c r="AE16" s="115"/>
      <c r="AI16">
        <v>8</v>
      </c>
      <c r="AJ16" s="2" t="s">
        <v>34</v>
      </c>
      <c r="AK16" s="124"/>
    </row>
    <row r="17" spans="2:37" ht="23" customHeight="1">
      <c r="AI17">
        <v>9</v>
      </c>
      <c r="AJ17" s="2" t="s">
        <v>35</v>
      </c>
      <c r="AK17" s="124"/>
    </row>
    <row r="18" spans="2:37" ht="16" customHeight="1">
      <c r="B18" s="16" t="s">
        <v>71</v>
      </c>
      <c r="AI18">
        <v>10</v>
      </c>
      <c r="AJ18" s="2" t="s">
        <v>36</v>
      </c>
      <c r="AK18" s="124"/>
    </row>
    <row r="19" spans="2:37" ht="17" customHeight="1">
      <c r="B19" s="35" t="s">
        <v>12</v>
      </c>
      <c r="C19" s="36"/>
      <c r="D19" s="36"/>
      <c r="E19" s="36"/>
      <c r="F19" s="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20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I19">
        <v>11</v>
      </c>
      <c r="AJ19" s="2" t="s">
        <v>37</v>
      </c>
      <c r="AK19" s="124"/>
    </row>
    <row r="20" spans="2:37" ht="17" customHeight="1">
      <c r="B20" s="37" t="s">
        <v>11</v>
      </c>
      <c r="C20" s="38"/>
      <c r="D20" s="38"/>
      <c r="E20" s="38"/>
      <c r="F20" s="43" t="s">
        <v>16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68" t="s">
        <v>17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I20">
        <v>12</v>
      </c>
      <c r="AJ20" s="2" t="s">
        <v>38</v>
      </c>
      <c r="AK20" s="124"/>
    </row>
    <row r="21" spans="2:37" ht="17" customHeight="1" thickBot="1">
      <c r="B21" s="37"/>
      <c r="C21" s="38"/>
      <c r="D21" s="38"/>
      <c r="E21" s="38"/>
      <c r="F21" s="43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130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I21">
        <v>13</v>
      </c>
      <c r="AJ21" s="2" t="s">
        <v>39</v>
      </c>
      <c r="AK21" s="124"/>
    </row>
    <row r="22" spans="2:37" ht="17" customHeight="1" thickTop="1">
      <c r="B22" s="37" t="s">
        <v>13</v>
      </c>
      <c r="C22" s="38"/>
      <c r="D22" s="38"/>
      <c r="E22" s="38"/>
      <c r="F22" s="57" t="s">
        <v>14</v>
      </c>
      <c r="G22" s="52"/>
      <c r="H22" s="52"/>
      <c r="I22" s="52"/>
      <c r="J22" s="52"/>
      <c r="K22" s="52"/>
      <c r="L22" s="52"/>
      <c r="M22" s="56" t="s">
        <v>15</v>
      </c>
      <c r="N22" s="52"/>
      <c r="O22" s="52"/>
      <c r="P22" s="52"/>
      <c r="Q22" s="52"/>
      <c r="R22" s="52"/>
      <c r="S22" s="52"/>
      <c r="T22" s="52"/>
      <c r="U22" s="52"/>
      <c r="V22" s="4" t="s">
        <v>24</v>
      </c>
      <c r="W22" s="5" t="s">
        <v>25</v>
      </c>
      <c r="X22" s="90"/>
      <c r="Y22" s="91"/>
      <c r="Z22" s="91"/>
      <c r="AA22" s="91"/>
      <c r="AB22" s="91"/>
      <c r="AC22" s="91"/>
      <c r="AD22" s="91"/>
      <c r="AE22" s="92"/>
      <c r="AI22">
        <v>14</v>
      </c>
      <c r="AJ22" s="2" t="s">
        <v>40</v>
      </c>
      <c r="AK22" s="124"/>
    </row>
    <row r="23" spans="2:37" ht="17" customHeight="1" thickBot="1">
      <c r="B23" s="37"/>
      <c r="C23" s="38"/>
      <c r="D23" s="38"/>
      <c r="E23" s="38"/>
      <c r="F23" s="58"/>
      <c r="G23" s="53"/>
      <c r="H23" s="53"/>
      <c r="I23" s="53"/>
      <c r="J23" s="53"/>
      <c r="K23" s="53"/>
      <c r="L23" s="53"/>
      <c r="M23" s="45"/>
      <c r="N23" s="53"/>
      <c r="O23" s="53"/>
      <c r="P23" s="53"/>
      <c r="Q23" s="53"/>
      <c r="R23" s="53"/>
      <c r="S23" s="53"/>
      <c r="T23" s="53"/>
      <c r="U23" s="53"/>
      <c r="V23" s="21" t="s">
        <v>26</v>
      </c>
      <c r="W23" s="19" t="s">
        <v>27</v>
      </c>
      <c r="X23" s="93"/>
      <c r="Y23" s="94"/>
      <c r="Z23" s="94"/>
      <c r="AA23" s="94"/>
      <c r="AB23" s="94"/>
      <c r="AC23" s="94"/>
      <c r="AD23" s="94"/>
      <c r="AE23" s="95"/>
      <c r="AI23">
        <v>15</v>
      </c>
      <c r="AJ23" s="2" t="s">
        <v>41</v>
      </c>
      <c r="AK23" s="124"/>
    </row>
    <row r="24" spans="2:37" ht="17" customHeight="1" thickTop="1">
      <c r="B24" s="37"/>
      <c r="C24" s="38"/>
      <c r="D24" s="38"/>
      <c r="E24" s="38"/>
      <c r="F24" s="54" t="s">
        <v>12</v>
      </c>
      <c r="G24" s="55"/>
      <c r="H24" s="88"/>
      <c r="I24" s="88"/>
      <c r="J24" s="88"/>
      <c r="K24" s="88"/>
      <c r="L24" s="88"/>
      <c r="M24" s="89"/>
      <c r="N24" s="88"/>
      <c r="O24" s="88"/>
      <c r="P24" s="88"/>
      <c r="Q24" s="88"/>
      <c r="R24" s="88"/>
      <c r="S24" s="88"/>
      <c r="T24" s="88"/>
      <c r="U24" s="88"/>
      <c r="V24" s="89"/>
      <c r="W24" s="89"/>
      <c r="X24" s="88"/>
      <c r="Y24" s="88"/>
      <c r="Z24" s="88"/>
      <c r="AA24" s="88"/>
      <c r="AB24" s="88"/>
      <c r="AC24" s="88"/>
      <c r="AD24" s="88"/>
      <c r="AE24" s="88"/>
      <c r="AI24">
        <v>16</v>
      </c>
      <c r="AJ24" s="2" t="s">
        <v>42</v>
      </c>
      <c r="AK24" s="124"/>
    </row>
    <row r="25" spans="2:37" ht="17" customHeight="1">
      <c r="B25" s="37"/>
      <c r="C25" s="38"/>
      <c r="D25" s="38"/>
      <c r="E25" s="38"/>
      <c r="F25" s="128"/>
      <c r="G25" s="128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I25">
        <v>17</v>
      </c>
      <c r="AJ25" s="2" t="s">
        <v>43</v>
      </c>
      <c r="AK25" s="124"/>
    </row>
    <row r="26" spans="2:37" ht="17" customHeight="1">
      <c r="B26" s="37"/>
      <c r="C26" s="38"/>
      <c r="D26" s="38"/>
      <c r="E26" s="38"/>
      <c r="F26" s="129"/>
      <c r="G26" s="129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I26">
        <v>18</v>
      </c>
      <c r="AJ26" s="2" t="s">
        <v>44</v>
      </c>
      <c r="AK26" s="124"/>
    </row>
    <row r="27" spans="2:37" ht="17" customHeight="1">
      <c r="B27" s="37"/>
      <c r="C27" s="38"/>
      <c r="D27" s="38"/>
      <c r="E27" s="38"/>
      <c r="F27" s="54" t="s">
        <v>12</v>
      </c>
      <c r="G27" s="54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I27">
        <v>19</v>
      </c>
      <c r="AJ27" s="2" t="s">
        <v>45</v>
      </c>
      <c r="AK27" s="124"/>
    </row>
    <row r="28" spans="2:37" ht="17" customHeight="1">
      <c r="B28" s="37"/>
      <c r="C28" s="38"/>
      <c r="D28" s="38"/>
      <c r="E28" s="38"/>
      <c r="F28" s="126" t="s">
        <v>67</v>
      </c>
      <c r="G28" s="12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I28">
        <v>20</v>
      </c>
      <c r="AJ28" s="2" t="s">
        <v>46</v>
      </c>
      <c r="AK28" s="124"/>
    </row>
    <row r="29" spans="2:37" ht="17" customHeight="1">
      <c r="B29" s="37"/>
      <c r="C29" s="38"/>
      <c r="D29" s="38"/>
      <c r="E29" s="38"/>
      <c r="F29" s="127"/>
      <c r="G29" s="12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I29">
        <v>21</v>
      </c>
      <c r="AJ29" s="2" t="s">
        <v>47</v>
      </c>
      <c r="AK29" s="124"/>
    </row>
    <row r="30" spans="2:37" ht="16" customHeight="1">
      <c r="B30" s="44" t="s">
        <v>22</v>
      </c>
      <c r="C30" s="45"/>
      <c r="D30" s="45"/>
      <c r="E30" s="46"/>
      <c r="F30" s="15" t="s">
        <v>19</v>
      </c>
      <c r="G30" s="66"/>
      <c r="H30" s="66"/>
      <c r="I30" s="66"/>
      <c r="J30" s="66"/>
      <c r="K30" s="15" t="s">
        <v>20</v>
      </c>
      <c r="L30" s="66"/>
      <c r="M30" s="66"/>
      <c r="N30" s="66"/>
      <c r="O30" s="66"/>
      <c r="P30" s="15" t="s">
        <v>21</v>
      </c>
      <c r="Q30" s="66"/>
      <c r="R30" s="66"/>
      <c r="S30" s="66"/>
      <c r="T30" s="66"/>
      <c r="U30" s="44"/>
      <c r="V30" s="45"/>
      <c r="W30" s="45"/>
      <c r="X30" s="45"/>
      <c r="Y30" s="45"/>
      <c r="Z30" s="45"/>
      <c r="AA30" s="45"/>
      <c r="AB30" s="45"/>
      <c r="AC30" s="45"/>
      <c r="AD30" s="45"/>
      <c r="AE30" s="46"/>
      <c r="AI30">
        <v>22</v>
      </c>
      <c r="AJ30" s="2" t="s">
        <v>48</v>
      </c>
      <c r="AK30" s="124"/>
    </row>
    <row r="31" spans="2:37" ht="17" customHeight="1" thickBot="1">
      <c r="B31" s="47" t="s">
        <v>23</v>
      </c>
      <c r="C31" s="48"/>
      <c r="D31" s="48"/>
      <c r="E31" s="49"/>
      <c r="F31" s="15" t="s">
        <v>19</v>
      </c>
      <c r="G31" s="66"/>
      <c r="H31" s="67"/>
      <c r="I31" s="67"/>
      <c r="J31" s="66"/>
      <c r="K31" s="15" t="s">
        <v>20</v>
      </c>
      <c r="L31" s="67"/>
      <c r="M31" s="67"/>
      <c r="N31" s="67"/>
      <c r="O31" s="67"/>
      <c r="P31" s="6" t="s">
        <v>21</v>
      </c>
      <c r="Q31" s="67"/>
      <c r="R31" s="67"/>
      <c r="S31" s="67"/>
      <c r="T31" s="67"/>
      <c r="U31" s="47"/>
      <c r="V31" s="48"/>
      <c r="W31" s="48"/>
      <c r="X31" s="48"/>
      <c r="Y31" s="48"/>
      <c r="Z31" s="48"/>
      <c r="AA31" s="48"/>
      <c r="AB31" s="48"/>
      <c r="AC31" s="48"/>
      <c r="AD31" s="48"/>
      <c r="AE31" s="49"/>
      <c r="AI31">
        <v>23</v>
      </c>
      <c r="AJ31" s="2" t="s">
        <v>49</v>
      </c>
      <c r="AK31" s="124"/>
    </row>
    <row r="32" spans="2:37" ht="18" customHeight="1" thickTop="1">
      <c r="B32" s="31" t="s">
        <v>70</v>
      </c>
      <c r="C32" s="32"/>
      <c r="D32" s="32"/>
      <c r="E32" s="32"/>
      <c r="F32" s="39"/>
      <c r="G32" s="40"/>
      <c r="H32" s="134" t="s">
        <v>68</v>
      </c>
      <c r="I32" s="134"/>
      <c r="J32" s="39"/>
      <c r="K32" s="40"/>
      <c r="L32" s="134" t="s">
        <v>69</v>
      </c>
      <c r="M32" s="140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8"/>
      <c r="AI32">
        <v>24</v>
      </c>
      <c r="AJ32" s="2" t="s">
        <v>50</v>
      </c>
      <c r="AK32" s="124"/>
    </row>
    <row r="33" spans="2:37" ht="18" customHeight="1" thickBot="1">
      <c r="B33" s="33"/>
      <c r="C33" s="34"/>
      <c r="D33" s="34"/>
      <c r="E33" s="34"/>
      <c r="F33" s="41"/>
      <c r="G33" s="42"/>
      <c r="H33" s="135"/>
      <c r="I33" s="135"/>
      <c r="J33" s="41"/>
      <c r="K33" s="42"/>
      <c r="L33" s="135"/>
      <c r="M33" s="141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3"/>
      <c r="AI33">
        <v>25</v>
      </c>
      <c r="AJ33" s="2" t="s">
        <v>51</v>
      </c>
      <c r="AK33" s="124"/>
    </row>
    <row r="34" spans="2:37" ht="18" customHeight="1" thickTop="1">
      <c r="AI34">
        <v>26</v>
      </c>
      <c r="AJ34" s="2" t="s">
        <v>52</v>
      </c>
      <c r="AK34" s="124"/>
    </row>
    <row r="35" spans="2:37" ht="18" customHeight="1" thickBot="1">
      <c r="B35" s="16" t="s">
        <v>66</v>
      </c>
      <c r="AI35">
        <v>27</v>
      </c>
      <c r="AJ35" s="2" t="s">
        <v>79</v>
      </c>
      <c r="AK35" s="124"/>
    </row>
    <row r="36" spans="2:37" ht="18" customHeight="1" thickTop="1" thickBot="1">
      <c r="E36" s="7" t="str">
        <f>B9</f>
        <v>F-100KRFD</v>
      </c>
      <c r="F36" s="8"/>
      <c r="G36" s="8"/>
      <c r="H36" s="8"/>
      <c r="I36" s="8"/>
      <c r="J36" s="8"/>
      <c r="K36" s="61">
        <f>AA9</f>
        <v>5500</v>
      </c>
      <c r="L36" s="61"/>
      <c r="M36" s="61"/>
      <c r="N36" s="61"/>
      <c r="O36" s="9" t="s">
        <v>7</v>
      </c>
      <c r="P36" s="62"/>
      <c r="Q36" s="63"/>
      <c r="R36" s="64"/>
      <c r="S36" s="10" t="s">
        <v>8</v>
      </c>
      <c r="T36" s="8"/>
      <c r="U36" s="11" t="s">
        <v>9</v>
      </c>
      <c r="V36" s="65" t="str">
        <f>IF(K36*P36=0,"",K36*P36)</f>
        <v/>
      </c>
      <c r="W36" s="65"/>
      <c r="X36" s="65"/>
      <c r="Y36" s="65"/>
      <c r="Z36" s="65"/>
      <c r="AA36" s="12"/>
      <c r="AB36" s="12"/>
      <c r="AI36">
        <v>28</v>
      </c>
      <c r="AJ36" s="2" t="s">
        <v>53</v>
      </c>
      <c r="AK36" s="124"/>
    </row>
    <row r="37" spans="2:37" ht="18" customHeight="1" thickTop="1" thickBot="1">
      <c r="E37" s="7" t="str">
        <f>B11</f>
        <v>FH-100KRFD</v>
      </c>
      <c r="F37" s="8"/>
      <c r="G37" s="8"/>
      <c r="H37" s="8"/>
      <c r="I37" s="8"/>
      <c r="J37" s="8"/>
      <c r="K37" s="61">
        <f>AA11</f>
        <v>7700</v>
      </c>
      <c r="L37" s="61"/>
      <c r="M37" s="61"/>
      <c r="N37" s="61"/>
      <c r="O37" s="9" t="s">
        <v>7</v>
      </c>
      <c r="P37" s="62"/>
      <c r="Q37" s="63"/>
      <c r="R37" s="64"/>
      <c r="S37" s="10" t="s">
        <v>8</v>
      </c>
      <c r="T37" s="8"/>
      <c r="U37" s="11" t="s">
        <v>9</v>
      </c>
      <c r="V37" s="65" t="str">
        <f>IF(K37*P37=0,"",K37*P37)</f>
        <v/>
      </c>
      <c r="W37" s="65"/>
      <c r="X37" s="65"/>
      <c r="Y37" s="65"/>
      <c r="Z37" s="65"/>
      <c r="AA37" s="12"/>
      <c r="AB37" s="12"/>
      <c r="AI37">
        <v>29</v>
      </c>
      <c r="AJ37" s="2" t="s">
        <v>54</v>
      </c>
      <c r="AK37" s="124"/>
    </row>
    <row r="38" spans="2:37" ht="18" customHeight="1" thickTop="1" thickBot="1">
      <c r="E38" s="7" t="str">
        <f>B13</f>
        <v>F-150KRFD</v>
      </c>
      <c r="F38" s="8"/>
      <c r="G38" s="8"/>
      <c r="H38" s="8"/>
      <c r="I38" s="8"/>
      <c r="J38" s="8"/>
      <c r="K38" s="61">
        <f>AA13</f>
        <v>5500</v>
      </c>
      <c r="L38" s="61"/>
      <c r="M38" s="61"/>
      <c r="N38" s="61"/>
      <c r="O38" s="9" t="s">
        <v>7</v>
      </c>
      <c r="P38" s="62"/>
      <c r="Q38" s="63"/>
      <c r="R38" s="64"/>
      <c r="S38" s="10" t="s">
        <v>8</v>
      </c>
      <c r="T38" s="8"/>
      <c r="U38" s="11" t="s">
        <v>9</v>
      </c>
      <c r="V38" s="65" t="str">
        <f>IF(K38*P38=0,"",K38*P38)</f>
        <v/>
      </c>
      <c r="W38" s="65"/>
      <c r="X38" s="65"/>
      <c r="Y38" s="65"/>
      <c r="Z38" s="65"/>
      <c r="AA38" s="12"/>
      <c r="AB38" s="12"/>
      <c r="AI38">
        <v>30</v>
      </c>
      <c r="AJ38" s="2" t="s">
        <v>55</v>
      </c>
      <c r="AK38" s="124"/>
    </row>
    <row r="39" spans="2:37" ht="18" customHeight="1" thickTop="1" thickBot="1">
      <c r="E39" s="14" t="str">
        <f>B15</f>
        <v>FH-150KRFD</v>
      </c>
      <c r="F39" s="8"/>
      <c r="G39" s="8"/>
      <c r="H39" s="8"/>
      <c r="I39" s="8"/>
      <c r="J39" s="8"/>
      <c r="K39" s="59">
        <f>AA15</f>
        <v>7700</v>
      </c>
      <c r="L39" s="59"/>
      <c r="M39" s="59"/>
      <c r="N39" s="59"/>
      <c r="O39" s="9" t="s">
        <v>7</v>
      </c>
      <c r="P39" s="131"/>
      <c r="Q39" s="132"/>
      <c r="R39" s="133"/>
      <c r="S39" s="10" t="s">
        <v>8</v>
      </c>
      <c r="T39" s="8"/>
      <c r="U39" s="11" t="s">
        <v>9</v>
      </c>
      <c r="V39" s="82" t="str">
        <f>IF(K39*P39=0,"",K39*P39)</f>
        <v/>
      </c>
      <c r="W39" s="82"/>
      <c r="X39" s="82"/>
      <c r="Y39" s="82"/>
      <c r="Z39" s="82"/>
      <c r="AA39" s="12"/>
      <c r="AB39" s="12"/>
      <c r="AI39">
        <v>31</v>
      </c>
      <c r="AJ39" s="2" t="s">
        <v>56</v>
      </c>
      <c r="AK39" s="124"/>
    </row>
    <row r="40" spans="2:37" ht="16" customHeight="1" thickTop="1">
      <c r="O40" s="136" t="s">
        <v>72</v>
      </c>
      <c r="P40" s="136"/>
      <c r="Q40" s="136"/>
      <c r="R40" s="136"/>
      <c r="S40" s="136"/>
      <c r="T40" s="136"/>
      <c r="U40" s="24" t="s">
        <v>9</v>
      </c>
      <c r="V40" s="65" t="str">
        <f>IF(K36*P36+K37*P37+K38*P38+K39*P39=0,"",K36*P36+K37*P37+K38*P38+K39*P39)</f>
        <v/>
      </c>
      <c r="W40" s="65"/>
      <c r="X40" s="65"/>
      <c r="Y40" s="65"/>
      <c r="Z40" s="65"/>
      <c r="AA40" s="12"/>
      <c r="AB40" s="12"/>
      <c r="AI40">
        <v>32</v>
      </c>
      <c r="AJ40" s="2" t="s">
        <v>57</v>
      </c>
      <c r="AK40" s="124"/>
    </row>
    <row r="41" spans="2:37" ht="17" customHeight="1">
      <c r="O41" s="137" t="s">
        <v>73</v>
      </c>
      <c r="P41" s="137"/>
      <c r="Q41" s="137"/>
      <c r="R41" s="137"/>
      <c r="S41" s="137"/>
      <c r="T41" s="137"/>
      <c r="U41" s="24" t="s">
        <v>9</v>
      </c>
      <c r="V41" s="80" t="str">
        <f>IF(X22="","",IF(V40="","",IF(V40&gt;=10000,"\0",IF(X22=AJ9,AK9,IF(X22=AJ10,AK10,IF(X22=AJ11,AK10,IF(X22=AJ12,AK10,IF(X22=AJ13,AK10,IF(X22=AJ14,AK10,IF(X22=AJ15,AK10,IF(X22=AJ16,AK10,IF(X22=AJ17,AK10,IF(X22=AJ18,AK10,IF(X22=AJ19,AK10,IF(X22=AJ20,AK10,IF(X22=AJ21,AK10,IF(X22=AJ22,AK10,IF(X22=AJ23,AK10,IF(X22=AJ24,AK10,IF(X22=AJ25,AK10,IF(X22=AJ26,AK10,IF(X22=AJ27,AK10,IF(X22=AJ28,AK10,IF(X22=AJ29,AK10,IF(X22=AJ30,AK10,IF(X22=AJ31,AK10,IF(X22=AJ32,AK10,IF(X22=AJ33,AK10,IF(X22=AJ34,AK10,IF(X22=AJ35,AK10,IF(X22=AJ36,AK10,IF(X22=AJ37,AK10,IF(X22=AJ38,AK10,IF(X22=AJ39,AK10,IF(X22=AJ40,AK10,IF(X22=AJ41,AK10,IF(X22=AJ42,AK10,IF(X22=AJ43,AK10,IF(X22=AJ44,AK10,IF(X22=AJ45,AK10,IF(X22=AJ46,AK10,IF(X22=AJ47,AK10,IF(X22=AJ48,AK48,IF(X22=AJ49,AK48,IF(X22=AJ50,AK48,IF(X22=AJ51,AK48,IF(X22=AJ52,AK48,IF(X22=AJ53,AK48,IF(X22=AJ54,AK48,IF(X22=AJ55,AK55))))))))))))))))))))))))))))))))))))))))))))))))))</f>
        <v/>
      </c>
      <c r="W41" s="80"/>
      <c r="X41" s="80"/>
      <c r="Y41" s="80"/>
      <c r="Z41" s="80"/>
      <c r="AA41" s="12"/>
      <c r="AB41" s="12"/>
      <c r="AI41">
        <v>33</v>
      </c>
      <c r="AJ41" s="2" t="s">
        <v>80</v>
      </c>
      <c r="AK41" s="124"/>
    </row>
    <row r="42" spans="2:37" ht="17" customHeight="1">
      <c r="O42" s="137" t="s">
        <v>87</v>
      </c>
      <c r="P42" s="137"/>
      <c r="Q42" s="137"/>
      <c r="R42" s="137"/>
      <c r="S42" s="137"/>
      <c r="T42" s="137"/>
      <c r="U42" s="24" t="s">
        <v>88</v>
      </c>
      <c r="V42" s="80" t="str">
        <f>IF(X22="","",IF(X22=AJ9,"\0",IF(X22=AJ10,"\0",IF(X22=AJ11,"\0",IF(X22=AJ12,"\0",IF(X22=AJ13,"\0",IF(X22=AJ14,"\0",IF(X22=AJ15,"\0",IF(X22=AJ16,"\0",IF(X22=AJ17,"\0",IF(X22=AJ18,"\0",IF(X22=AJ19,"\0",IF(X22=AJ20,"\0",IF(X22=AJ21,"\0",IF(X22=AJ22,"\0",IF(X22=AJ23,"\0",IF(X22=AJ24,"\0",IF(X22=AJ25,"\0",IF(X22=AJ26,"\0",IF(X22=AJ27,"\0",IF(X22=AJ28,"\0",IF(X22=AJ29,"\0",IF(X22=AJ30,"\0",IF(X22=AJ31,"\0",IF(X22=AJ32,"\0",IF(X22=AJ33,"\0",IF(X22=AJ34,"\0",IF(X22=AJ35,"\0",IF(X22=AJ36,"\0",IF(X22=AJ37,"\0",IF(X22=AJ38,"\0",IF(X22=AJ39,"\0",IF(X22=AJ40,"\0",IF(X22=AJ41,"\0",IF(X22=AJ42,"\0",IF(X22=AJ43,"\0",IF(X22=AJ44,"\0",IF(X22=AJ45,"\0",IF(X22=AJ46,"\0",IF(X22=AJ47,"\0",IF(X22=AJ48,"\0",IF(X22=AJ49,"\0",IF(X22=AJ50,"\0",IF(X22=AJ51,"\0",IF(X22=AJ52,"\0",IF(X22=AJ53,"\0",IF(X22=AJ54,"\0",IF(X22=AJ55,"\2000"))))))))))))))))))))))))))))))))))))))))))))))))</f>
        <v/>
      </c>
      <c r="W42" s="80"/>
      <c r="X42" s="80"/>
      <c r="Y42" s="80"/>
      <c r="Z42" s="80"/>
      <c r="AA42" s="12"/>
      <c r="AB42" s="12"/>
      <c r="AI42">
        <v>34</v>
      </c>
      <c r="AJ42" s="2" t="s">
        <v>58</v>
      </c>
      <c r="AK42" s="124"/>
    </row>
    <row r="43" spans="2:37" ht="16" customHeight="1">
      <c r="O43" s="138" t="s">
        <v>74</v>
      </c>
      <c r="P43" s="138"/>
      <c r="Q43" s="138"/>
      <c r="R43" s="138"/>
      <c r="S43" s="138"/>
      <c r="T43" s="138"/>
      <c r="U43" s="24" t="s">
        <v>9</v>
      </c>
      <c r="V43" s="80" t="str">
        <f>IF(X22="","",IF(V40="","",IF(V40&lt;=9999,"\300","\0")))</f>
        <v/>
      </c>
      <c r="W43" s="80"/>
      <c r="X43" s="80"/>
      <c r="Y43" s="80"/>
      <c r="Z43" s="80"/>
      <c r="AA43" s="12"/>
      <c r="AB43" s="12"/>
      <c r="AI43">
        <v>35</v>
      </c>
      <c r="AJ43" s="2" t="s">
        <v>94</v>
      </c>
      <c r="AK43" s="124"/>
    </row>
    <row r="44" spans="2:37" ht="16" customHeight="1">
      <c r="O44" s="139" t="s">
        <v>75</v>
      </c>
      <c r="P44" s="139"/>
      <c r="Q44" s="139"/>
      <c r="R44" s="139"/>
      <c r="S44" s="139"/>
      <c r="T44" s="139"/>
      <c r="U44" s="24" t="s">
        <v>9</v>
      </c>
      <c r="V44" s="80" t="str">
        <f>IF(X22="","",IF(V40="","",IF(V40&gt;=1,V40+V41+V42+V43)))</f>
        <v/>
      </c>
      <c r="W44" s="80"/>
      <c r="X44" s="80"/>
      <c r="Y44" s="80"/>
      <c r="Z44" s="80"/>
      <c r="AA44" s="60"/>
      <c r="AB44" s="60"/>
      <c r="AC44" s="60"/>
      <c r="AI44">
        <v>36</v>
      </c>
      <c r="AJ44" s="2" t="s">
        <v>95</v>
      </c>
      <c r="AK44" s="124"/>
    </row>
    <row r="45" spans="2:37" ht="18.75" customHeight="1">
      <c r="O45" s="81" t="s">
        <v>76</v>
      </c>
      <c r="P45" s="81"/>
      <c r="Q45" s="81"/>
      <c r="R45" s="81"/>
      <c r="S45" s="81"/>
      <c r="T45" s="81"/>
      <c r="U45" s="24" t="s">
        <v>9</v>
      </c>
      <c r="V45" s="80" t="str">
        <f>IF(V44="","",IF(V44&gt;=1,V46-V44))</f>
        <v/>
      </c>
      <c r="W45" s="80"/>
      <c r="X45" s="80"/>
      <c r="Y45" s="80"/>
      <c r="Z45" s="80"/>
      <c r="AA45" s="23"/>
      <c r="AB45" s="23"/>
      <c r="AC45" s="23"/>
      <c r="AI45">
        <v>37</v>
      </c>
      <c r="AJ45" s="2" t="s">
        <v>96</v>
      </c>
      <c r="AK45" s="124"/>
    </row>
    <row r="46" spans="2:37" ht="18.75" customHeight="1">
      <c r="B46" s="16"/>
      <c r="O46" s="50" t="s">
        <v>10</v>
      </c>
      <c r="P46" s="50"/>
      <c r="Q46" s="50"/>
      <c r="R46" s="50"/>
      <c r="S46" s="50"/>
      <c r="T46" s="50"/>
      <c r="U46" s="25" t="s">
        <v>77</v>
      </c>
      <c r="V46" s="51" t="str">
        <f>IF(V44="","",IF(V44&gt;=1,V44*1.1))</f>
        <v/>
      </c>
      <c r="W46" s="51"/>
      <c r="X46" s="51"/>
      <c r="Y46" s="51"/>
      <c r="Z46" s="51"/>
      <c r="AA46" s="23"/>
      <c r="AB46" s="23"/>
      <c r="AC46" s="23"/>
      <c r="AI46">
        <v>38</v>
      </c>
      <c r="AJ46" s="2" t="s">
        <v>97</v>
      </c>
      <c r="AK46" s="124"/>
    </row>
    <row r="47" spans="2:37" ht="18.75" customHeight="1">
      <c r="B47" s="26"/>
      <c r="AA47" s="23"/>
      <c r="AB47" s="23"/>
      <c r="AC47" s="23"/>
      <c r="AI47">
        <v>39</v>
      </c>
      <c r="AJ47" s="2" t="s">
        <v>98</v>
      </c>
      <c r="AK47" s="125"/>
    </row>
    <row r="48" spans="2:37" ht="16" customHeight="1">
      <c r="B48" s="26" t="s">
        <v>89</v>
      </c>
      <c r="AI48">
        <v>40</v>
      </c>
      <c r="AJ48" s="2" t="s">
        <v>99</v>
      </c>
      <c r="AK48" s="123">
        <v>1200</v>
      </c>
    </row>
    <row r="49" spans="1:37" ht="16" customHeight="1">
      <c r="B49" t="s">
        <v>101</v>
      </c>
      <c r="AI49">
        <v>41</v>
      </c>
      <c r="AJ49" s="2" t="s">
        <v>59</v>
      </c>
      <c r="AK49" s="124"/>
    </row>
    <row r="50" spans="1:37" ht="16" customHeight="1">
      <c r="B50" s="30"/>
      <c r="C50" s="30"/>
      <c r="D50" s="30"/>
      <c r="E50" s="70" t="s">
        <v>102</v>
      </c>
      <c r="F50" s="45"/>
      <c r="G50" s="45"/>
      <c r="H50" s="46"/>
      <c r="I50" s="74" t="s">
        <v>103</v>
      </c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6"/>
      <c r="AA50" s="30"/>
      <c r="AB50" s="30"/>
      <c r="AC50" s="30"/>
      <c r="AD50" s="30"/>
      <c r="AE50" s="30"/>
      <c r="AI50">
        <v>42</v>
      </c>
      <c r="AJ50" s="2" t="s">
        <v>60</v>
      </c>
      <c r="AK50" s="124"/>
    </row>
    <row r="51" spans="1:37" ht="17" customHeight="1">
      <c r="B51" s="30"/>
      <c r="C51" s="30"/>
      <c r="D51" s="30"/>
      <c r="E51" s="71"/>
      <c r="F51" s="72"/>
      <c r="G51" s="72"/>
      <c r="H51" s="73"/>
      <c r="I51" s="77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9"/>
      <c r="AA51" s="30"/>
      <c r="AB51" s="30"/>
      <c r="AC51" s="30"/>
      <c r="AD51" s="30"/>
      <c r="AE51" s="30"/>
      <c r="AI51">
        <v>43</v>
      </c>
      <c r="AJ51" s="2" t="s">
        <v>61</v>
      </c>
      <c r="AK51" s="124"/>
    </row>
    <row r="52" spans="1:37" ht="17" customHeight="1">
      <c r="E52" s="47"/>
      <c r="F52" s="48"/>
      <c r="G52" s="48"/>
      <c r="H52" s="49"/>
      <c r="I52" s="68" t="s">
        <v>90</v>
      </c>
      <c r="J52" s="68"/>
      <c r="K52" s="68"/>
      <c r="L52" s="68"/>
      <c r="M52" s="68"/>
      <c r="N52" s="68"/>
      <c r="O52" s="68" t="s">
        <v>91</v>
      </c>
      <c r="P52" s="68"/>
      <c r="Q52" s="68"/>
      <c r="R52" s="68"/>
      <c r="S52" s="68"/>
      <c r="T52" s="68"/>
      <c r="U52" s="68" t="s">
        <v>92</v>
      </c>
      <c r="V52" s="68"/>
      <c r="W52" s="68"/>
      <c r="X52" s="68"/>
      <c r="Y52" s="68"/>
      <c r="Z52" s="68"/>
      <c r="AI52">
        <v>44</v>
      </c>
      <c r="AJ52" s="2" t="s">
        <v>62</v>
      </c>
      <c r="AK52" s="124"/>
    </row>
    <row r="53" spans="1:37" ht="17" customHeight="1">
      <c r="E53" s="68" t="s">
        <v>104</v>
      </c>
      <c r="F53" s="68"/>
      <c r="G53" s="68"/>
      <c r="H53" s="68"/>
      <c r="I53" s="68" t="s">
        <v>105</v>
      </c>
      <c r="J53" s="68"/>
      <c r="K53" s="68"/>
      <c r="L53" s="68"/>
      <c r="M53" s="68"/>
      <c r="N53" s="68"/>
      <c r="O53" s="68" t="s">
        <v>106</v>
      </c>
      <c r="P53" s="68"/>
      <c r="Q53" s="68"/>
      <c r="R53" s="68"/>
      <c r="S53" s="68"/>
      <c r="T53" s="68"/>
      <c r="U53" s="68" t="s">
        <v>107</v>
      </c>
      <c r="V53" s="68"/>
      <c r="W53" s="68"/>
      <c r="X53" s="68"/>
      <c r="Y53" s="68"/>
      <c r="Z53" s="68"/>
      <c r="AI53">
        <v>45</v>
      </c>
      <c r="AJ53" s="2" t="s">
        <v>63</v>
      </c>
      <c r="AK53" s="124"/>
    </row>
    <row r="54" spans="1:37" ht="17" customHeight="1">
      <c r="E54" s="68" t="s">
        <v>108</v>
      </c>
      <c r="F54" s="68"/>
      <c r="G54" s="68"/>
      <c r="H54" s="68"/>
      <c r="I54" s="68" t="s">
        <v>93</v>
      </c>
      <c r="J54" s="68"/>
      <c r="K54" s="68"/>
      <c r="L54" s="68"/>
      <c r="M54" s="68"/>
      <c r="N54" s="68"/>
      <c r="O54" s="68" t="s">
        <v>93</v>
      </c>
      <c r="P54" s="68"/>
      <c r="Q54" s="68"/>
      <c r="R54" s="68"/>
      <c r="S54" s="68"/>
      <c r="T54" s="68"/>
      <c r="U54" s="68" t="s">
        <v>109</v>
      </c>
      <c r="V54" s="68"/>
      <c r="W54" s="68"/>
      <c r="X54" s="68"/>
      <c r="Y54" s="68"/>
      <c r="Z54" s="68"/>
      <c r="AI54">
        <v>46</v>
      </c>
      <c r="AJ54" s="2" t="s">
        <v>64</v>
      </c>
      <c r="AK54" s="125"/>
    </row>
    <row r="55" spans="1:37" ht="17" customHeight="1">
      <c r="C55" s="69" t="s">
        <v>110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I55">
        <v>47</v>
      </c>
      <c r="AJ55" s="2" t="s">
        <v>28</v>
      </c>
      <c r="AK55">
        <v>1000</v>
      </c>
    </row>
    <row r="56" spans="1:37" s="16" customFormat="1" ht="17" customHeight="1">
      <c r="A56"/>
      <c r="B56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/>
      <c r="AF56"/>
    </row>
    <row r="57" spans="1:37" ht="17" customHeight="1">
      <c r="AB57" s="26"/>
      <c r="AC57" s="26"/>
      <c r="AD57" s="26"/>
      <c r="AE57" s="26"/>
      <c r="AI57" s="16"/>
      <c r="AJ57" s="16"/>
      <c r="AK57" s="16"/>
    </row>
    <row r="58" spans="1:37" s="16" customFormat="1" ht="17" customHeight="1">
      <c r="B58" s="16" t="s">
        <v>81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/>
      <c r="AC58"/>
      <c r="AD58"/>
      <c r="AE58"/>
    </row>
    <row r="59" spans="1:37" s="16" customFormat="1" ht="17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I59"/>
      <c r="AJ59" s="2"/>
      <c r="AK59"/>
    </row>
    <row r="60" spans="1:37" s="16" customFormat="1" ht="17" customHeight="1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27"/>
      <c r="AC60" s="27"/>
      <c r="AD60" s="27"/>
      <c r="AE60" s="26"/>
      <c r="AI60"/>
      <c r="AJ60" s="2"/>
      <c r="AK60"/>
    </row>
    <row r="61" spans="1:37" ht="17" customHeight="1">
      <c r="A61" s="16"/>
      <c r="B61" s="27" t="s">
        <v>82</v>
      </c>
      <c r="C61" s="28"/>
      <c r="D61" s="29"/>
      <c r="E61" s="29"/>
      <c r="F61" s="27" t="s">
        <v>83</v>
      </c>
      <c r="G61" s="28"/>
      <c r="H61" s="28"/>
      <c r="I61" s="29"/>
      <c r="J61" s="29"/>
      <c r="K61" s="29"/>
      <c r="L61" s="29"/>
      <c r="N61" s="27" t="s">
        <v>84</v>
      </c>
      <c r="O61" s="29"/>
      <c r="P61" s="29"/>
      <c r="Q61" s="29"/>
      <c r="R61" s="29"/>
      <c r="T61" s="28"/>
      <c r="U61" s="27" t="s">
        <v>85</v>
      </c>
      <c r="V61" s="29"/>
      <c r="W61" s="29"/>
      <c r="X61" s="29"/>
      <c r="Y61" s="27"/>
      <c r="Z61" s="27"/>
      <c r="AA61" s="27"/>
      <c r="AB61" s="27"/>
      <c r="AC61" s="27"/>
      <c r="AD61" s="27"/>
      <c r="AE61" s="26"/>
      <c r="AF61" s="16"/>
      <c r="AJ61" s="2"/>
    </row>
    <row r="62" spans="1:37" ht="17" customHeight="1">
      <c r="A62" s="16"/>
      <c r="B62" s="27"/>
      <c r="C62" s="27"/>
      <c r="D62" s="27"/>
      <c r="E62" s="27"/>
      <c r="F62" s="27" t="s">
        <v>86</v>
      </c>
      <c r="G62" s="27"/>
      <c r="H62" s="27"/>
      <c r="I62" s="27"/>
      <c r="J62" s="27"/>
      <c r="K62" s="27"/>
      <c r="L62" s="27"/>
      <c r="M62" s="27"/>
      <c r="N62" s="27"/>
      <c r="P62" s="27" t="s">
        <v>100</v>
      </c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6"/>
      <c r="AF62" s="16"/>
      <c r="AJ62" s="2"/>
    </row>
    <row r="63" spans="1:37" ht="16" customHeight="1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7" ht="16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2:31" ht="16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2:31" ht="16" customHeight="1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2:31" ht="16" customHeight="1"/>
    <row r="68" spans="2:31" ht="16" customHeight="1"/>
    <row r="69" spans="2:31" ht="16" customHeight="1"/>
    <row r="70" spans="2:31" ht="16" customHeight="1"/>
    <row r="71" spans="2:31" ht="16" customHeight="1"/>
    <row r="72" spans="2:31" ht="16" customHeight="1"/>
    <row r="73" spans="2:31" ht="16" customHeight="1"/>
    <row r="74" spans="2:31" ht="18.75" customHeight="1"/>
    <row r="75" spans="2:31" ht="18.75" customHeight="1"/>
    <row r="76" spans="2:31" ht="18.75" customHeight="1"/>
    <row r="77" spans="2:31" ht="18.75" customHeight="1"/>
  </sheetData>
  <sheetProtection algorithmName="SHA-512" hashValue="LsIEEpXNJbGyA4D5731OyBQgo3I80Kff9ewx/XQr+Z6UM5SsSHU/AnAposDZWL8hUYxBBXetpcUn21AZWsCZHw==" saltValue="U1uN+oPheNosJI8MXT3NRg==" spinCount="100000" sheet="1" selectLockedCells="1"/>
  <mergeCells count="106">
    <mergeCell ref="AK10:AK47"/>
    <mergeCell ref="AK48:AK54"/>
    <mergeCell ref="G19:R19"/>
    <mergeCell ref="G20:R21"/>
    <mergeCell ref="F28:G29"/>
    <mergeCell ref="F25:G26"/>
    <mergeCell ref="R22:S23"/>
    <mergeCell ref="S20:S21"/>
    <mergeCell ref="P39:R39"/>
    <mergeCell ref="H27:AE27"/>
    <mergeCell ref="H28:AE29"/>
    <mergeCell ref="U30:AE31"/>
    <mergeCell ref="P38:R38"/>
    <mergeCell ref="K38:N38"/>
    <mergeCell ref="J32:K33"/>
    <mergeCell ref="H32:I33"/>
    <mergeCell ref="O40:T40"/>
    <mergeCell ref="O41:T41"/>
    <mergeCell ref="O43:T43"/>
    <mergeCell ref="O44:T44"/>
    <mergeCell ref="O42:T42"/>
    <mergeCell ref="V42:Z42"/>
    <mergeCell ref="L32:M33"/>
    <mergeCell ref="L30:O30"/>
    <mergeCell ref="S3:AE4"/>
    <mergeCell ref="B5:AE6"/>
    <mergeCell ref="B13:K14"/>
    <mergeCell ref="B15:K16"/>
    <mergeCell ref="V13:Z14"/>
    <mergeCell ref="V15:Z16"/>
    <mergeCell ref="AA13:AE14"/>
    <mergeCell ref="AA15:AE16"/>
    <mergeCell ref="L13:U14"/>
    <mergeCell ref="L15:U16"/>
    <mergeCell ref="B11:K12"/>
    <mergeCell ref="L11:U12"/>
    <mergeCell ref="V11:Z12"/>
    <mergeCell ref="AA11:AE12"/>
    <mergeCell ref="AA8:AE8"/>
    <mergeCell ref="B8:K8"/>
    <mergeCell ref="L8:U8"/>
    <mergeCell ref="V8:Z8"/>
    <mergeCell ref="AA9:AE10"/>
    <mergeCell ref="B9:K10"/>
    <mergeCell ref="L9:U10"/>
    <mergeCell ref="V9:Z10"/>
    <mergeCell ref="E54:H54"/>
    <mergeCell ref="I54:N54"/>
    <mergeCell ref="O54:T54"/>
    <mergeCell ref="U54:Z54"/>
    <mergeCell ref="C55:AD56"/>
    <mergeCell ref="I52:N52"/>
    <mergeCell ref="O52:T52"/>
    <mergeCell ref="U52:Z52"/>
    <mergeCell ref="E53:H53"/>
    <mergeCell ref="I53:N53"/>
    <mergeCell ref="O53:T53"/>
    <mergeCell ref="U53:Z53"/>
    <mergeCell ref="E50:H52"/>
    <mergeCell ref="I50:Z51"/>
    <mergeCell ref="V46:Z46"/>
    <mergeCell ref="P22:Q23"/>
    <mergeCell ref="F24:G24"/>
    <mergeCell ref="M22:M23"/>
    <mergeCell ref="F22:F23"/>
    <mergeCell ref="N22:O23"/>
    <mergeCell ref="K39:N39"/>
    <mergeCell ref="AA44:AC44"/>
    <mergeCell ref="K37:N37"/>
    <mergeCell ref="P37:R37"/>
    <mergeCell ref="V37:Z37"/>
    <mergeCell ref="K36:N36"/>
    <mergeCell ref="P36:R36"/>
    <mergeCell ref="V36:Z36"/>
    <mergeCell ref="G31:J31"/>
    <mergeCell ref="G30:J30"/>
    <mergeCell ref="V38:Z38"/>
    <mergeCell ref="V43:Z43"/>
    <mergeCell ref="V44:Z44"/>
    <mergeCell ref="O45:T45"/>
    <mergeCell ref="V39:Z39"/>
    <mergeCell ref="V40:Z40"/>
    <mergeCell ref="V45:Z45"/>
    <mergeCell ref="V41:Z41"/>
    <mergeCell ref="B32:E33"/>
    <mergeCell ref="B19:E19"/>
    <mergeCell ref="B20:E21"/>
    <mergeCell ref="B22:E29"/>
    <mergeCell ref="F32:G33"/>
    <mergeCell ref="F20:F21"/>
    <mergeCell ref="B30:E30"/>
    <mergeCell ref="B31:E31"/>
    <mergeCell ref="O46:T46"/>
    <mergeCell ref="T19:AE19"/>
    <mergeCell ref="T20:AE21"/>
    <mergeCell ref="H25:AE26"/>
    <mergeCell ref="Q30:T30"/>
    <mergeCell ref="Q31:T31"/>
    <mergeCell ref="T22:U23"/>
    <mergeCell ref="H24:AE24"/>
    <mergeCell ref="G22:H23"/>
    <mergeCell ref="I22:J23"/>
    <mergeCell ref="K22:L23"/>
    <mergeCell ref="X22:AE23"/>
    <mergeCell ref="F27:G27"/>
    <mergeCell ref="L31:O31"/>
  </mergeCells>
  <phoneticPr fontId="1"/>
  <dataValidations count="9">
    <dataValidation imeMode="halfKatakana" allowBlank="1" showInputMessage="1" showErrorMessage="1" sqref="T19 G19 H24 H27" xr:uid="{00000000-0002-0000-0000-000000000000}"/>
    <dataValidation type="list" imeMode="on" allowBlank="1" showInputMessage="1" showErrorMessage="1" sqref="P36:R38" xr:uid="{00000000-0002-0000-0000-000001000000}">
      <formula1>$AI$9:$AI$18</formula1>
    </dataValidation>
    <dataValidation type="list" allowBlank="1" showInputMessage="1" showErrorMessage="1" sqref="P39:R39" xr:uid="{00000000-0002-0000-0000-000002000000}">
      <formula1>$AI$9:$AI$18</formula1>
    </dataValidation>
    <dataValidation type="list" allowBlank="1" showInputMessage="1" showErrorMessage="1" sqref="G22:L23 N22:U23" xr:uid="{00000000-0002-0000-0000-000003000000}">
      <formula1>$AI$8:$AI$17</formula1>
    </dataValidation>
    <dataValidation type="list" allowBlank="1" showInputMessage="1" showErrorMessage="1" sqref="F32:G33" xr:uid="{00000000-0002-0000-0000-000004000000}">
      <formula1>$AI$9:$AI$20</formula1>
    </dataValidation>
    <dataValidation type="list" allowBlank="1" showInputMessage="1" showErrorMessage="1" sqref="J32:K33" xr:uid="{00000000-0002-0000-0000-000005000000}">
      <formula1>$AI$9:$AI$39</formula1>
    </dataValidation>
    <dataValidation type="textLength" allowBlank="1" showInputMessage="1" showErrorMessage="1" promptTitle="ご住所の都道府県を洗濯してください。" sqref="V42" xr:uid="{00000000-0002-0000-0000-000006000000}">
      <formula1>0</formula1>
      <formula2>0</formula2>
    </dataValidation>
    <dataValidation type="textLength" allowBlank="1" showInputMessage="1" promptTitle="ご住所の都道府県を選択してください。" sqref="V41:Z41" xr:uid="{3CA14BDF-47B3-614F-9ABB-25321B9AF1C5}">
      <formula1>0</formula1>
      <formula2>0</formula2>
    </dataValidation>
    <dataValidation type="list" imeMode="on" allowBlank="1" showInputMessage="1" showErrorMessage="1" sqref="X22:AE23" xr:uid="{00000000-0002-0000-0000-000007000000}">
      <formula1>$AJ$9:$AJ$55</formula1>
    </dataValidation>
  </dataValidations>
  <printOptions horizontalCentered="1" verticalCentered="1"/>
  <pageMargins left="0" right="0" top="0" bottom="0" header="0" footer="0"/>
  <pageSetup paperSize="9" scale="77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31</xdr:row>
                    <xdr:rowOff>0</xdr:rowOff>
                  </from>
                  <to>
                    <xdr:col>18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31</xdr:row>
                    <xdr:rowOff>0</xdr:rowOff>
                  </from>
                  <to>
                    <xdr:col>22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32</xdr:row>
                    <xdr:rowOff>0</xdr:rowOff>
                  </from>
                  <to>
                    <xdr:col>18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32</xdr:row>
                    <xdr:rowOff>0</xdr:rowOff>
                  </from>
                  <to>
                    <xdr:col>26</xdr:col>
                    <xdr:colOff>0</xdr:colOff>
                    <xdr:row>32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tsk-k06</dc:creator>
  <cp:lastModifiedBy>design office 104</cp:lastModifiedBy>
  <cp:lastPrinted>2016-11-30T23:37:08Z</cp:lastPrinted>
  <dcterms:created xsi:type="dcterms:W3CDTF">2015-01-20T02:33:05Z</dcterms:created>
  <dcterms:modified xsi:type="dcterms:W3CDTF">2024-05-24T11:10:21Z</dcterms:modified>
</cp:coreProperties>
</file>